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january2022cpi\"/>
    </mc:Choice>
  </mc:AlternateContent>
  <xr:revisionPtr revIDLastSave="0" documentId="13_ncr:1_{E4450DD6-196C-4BB5-B910-5809BA0981B3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GAS JAN 2022" sheetId="4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  <definedName name="gas">#REF!</definedName>
    <definedName name="z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W42" i="1" l="1"/>
  <c r="BW42" i="2"/>
  <c r="BV42" i="2"/>
  <c r="BV42" i="1"/>
  <c r="BU42" i="1"/>
  <c r="BU42" i="2"/>
  <c r="BT42" i="2"/>
  <c r="BV43" i="1" l="1"/>
  <c r="BW43" i="2"/>
  <c r="BV43" i="2"/>
  <c r="BW43" i="1"/>
  <c r="BU43" i="2"/>
  <c r="BT42" i="1"/>
  <c r="BU43" i="1" s="1"/>
  <c r="BS42" i="2" l="1"/>
  <c r="BT43" i="2" l="1"/>
  <c r="BS42" i="1"/>
  <c r="BR42" i="1"/>
  <c r="BR42" i="2"/>
  <c r="BS43" i="2" s="1"/>
  <c r="BS43" i="1" l="1"/>
  <c r="BT43" i="1"/>
  <c r="BQ42" i="1"/>
  <c r="BQ42" i="2"/>
  <c r="BR43" i="2" s="1"/>
  <c r="BP42" i="1"/>
  <c r="BP42" i="2"/>
  <c r="BO42" i="1"/>
  <c r="BO42" i="2"/>
  <c r="BN42" i="2"/>
  <c r="BM42" i="2"/>
  <c r="BL42" i="2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M42" i="1"/>
  <c r="BL42" i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Q43" i="1" l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<sst xmlns="http://schemas.openxmlformats.org/spreadsheetml/2006/main" count="293" uniqueCount="64">
  <si>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</si>
  <si>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</si>
  <si>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</si>
  <si>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</si>
  <si>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</si>
  <si>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</si>
  <si>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</si>
  <si>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</si>
  <si>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</si>
  <si>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</si>
  <si>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</si>
  <si>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</si>
  <si>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</si>
  <si>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</si>
  <si>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</si>
  <si>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</si>
  <si>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</si>
  <si>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</si>
  <si>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</si>
  <si>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</si>
  <si>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</si>
  <si>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</si>
  <si>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</si>
  <si>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</si>
  <si>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</si>
  <si>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</si>
  <si>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</si>
  <si>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</si>
  <si>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</si>
  <si>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</si>
  <si>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</si>
  <si>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</si>
  <si>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</si>
  <si>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</si>
  <si>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</si>
  <si>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</si>
  <si>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</si>
  <si>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</si>
  <si>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</si>
  <si>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</si>
  <si>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</si>
  <si>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</si>
  <si>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</si>
  <si>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</si>
  <si>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</si>
  <si>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</si>
  <si>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</si>
  <si>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</si>
  <si>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</si>
  <si>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</si>
  <si>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</si>
  <si>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</si>
  <si>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</si>
  <si>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</si>
  <si>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</si>
  <si>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</si>
  <si>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Average of Jan-21</t>
  </si>
  <si>
    <t>Average of Dec-21</t>
  </si>
  <si>
    <t>Average of Jan-22</t>
  </si>
  <si>
    <t>NATIONAL</t>
  </si>
  <si>
    <t>MoM</t>
  </si>
  <si>
    <t>YoY</t>
  </si>
  <si>
    <t>5KG AVERAGE PRICE OF GAS</t>
  </si>
  <si>
    <t>10 or 12.5KG AVERAGE PRICE OF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</si>
</sst>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6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2" fontId="32" fillId="0" borderId="0" xfId="4" applyNumberFormat="1" applyFont="1" applyFill="1" applyBorder="1" applyAlignment="1" applyProtection="1">
      <alignment horizontal="right" wrapText="1"/>
    </xf>
    <xf numFmtId="2" fontId="32" fillId="0" borderId="3" xfId="10" applyNumberFormat="1" applyFont="1" applyFill="1" applyBorder="1" applyAlignment="1">
      <alignment horizontal="right" wrapText="1"/>
    </xf>
    <xf numFmtId="0" fontId="0" fillId="0" borderId="0" xfId="0" applyAlignment="1">
      <alignment horizontal="left" vertical="center" indent="1"/>
    </xf>
    <xf numFmtId="4" fontId="0" fillId="0" borderId="0" xfId="0" applyNumberFormat="1">
      <alignment vertical="center"/>
    </xf>
    <xf numFmtId="0" fontId="34" fillId="4" borderId="0" xfId="0" applyFont="1" applyFill="1" applyBorder="1">
      <alignment vertical="center"/>
    </xf>
    <xf numFmtId="0" fontId="34" fillId="0" borderId="7" xfId="0" applyFont="1" applyBorder="1" applyAlignment="1">
      <alignment horizontal="left" vertical="center"/>
    </xf>
    <xf numFmtId="4" fontId="34" fillId="0" borderId="8" xfId="0" applyNumberFormat="1" applyFont="1" applyBorder="1">
      <alignment vertical="center"/>
    </xf>
    <xf numFmtId="2" fontId="34" fillId="0" borderId="8" xfId="0" applyNumberFormat="1" applyFont="1" applyBorder="1">
      <alignment vertical="center"/>
    </xf>
    <xf numFmtId="2" fontId="34" fillId="0" borderId="9" xfId="0" applyNumberFormat="1" applyFont="1" applyBorder="1">
      <alignment vertical="center"/>
    </xf>
    <xf numFmtId="0" fontId="34" fillId="4" borderId="7" xfId="0" applyFont="1" applyFill="1" applyBorder="1" applyAlignment="1">
      <alignment horizontal="left" vertical="center"/>
    </xf>
    <xf numFmtId="4" fontId="34" fillId="4" borderId="8" xfId="0" applyNumberFormat="1" applyFont="1" applyFill="1" applyBorder="1">
      <alignment vertical="center"/>
    </xf>
    <xf numFmtId="2" fontId="34" fillId="4" borderId="8" xfId="0" applyNumberFormat="1" applyFont="1" applyFill="1" applyBorder="1">
      <alignment vertical="center"/>
    </xf>
    <xf numFmtId="2" fontId="34" fillId="4" borderId="9" xfId="0" applyNumberFormat="1" applyFont="1" applyFill="1" applyBorder="1">
      <alignment vertical="center"/>
    </xf>
    <xf numFmtId="0" fontId="35" fillId="0" borderId="0" xfId="0" applyFont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79D2-287A-43DD-A2C0-2B7298C6CACC}">
  <dimension ref="A1:O58"/>
  <sheetViews>
    <sheetView tabSelected="1" workbookViewId="0">
      <selection activeCell="G18" sqref="G18"/>
    </sheetView>
  </sheetViews>
  <sheetFormatPr defaultRowHeight="14.4"/>
  <cols>
    <col min="1" max="1" width="15.21875" bestFit="1" customWidth="1"/>
    <col min="2" max="2" width="16.109375" bestFit="1" customWidth="1"/>
    <col min="3" max="3" width="16.44140625" bestFit="1" customWidth="1"/>
    <col min="4" max="4" width="16.109375" bestFit="1" customWidth="1"/>
    <col min="5" max="5" width="12.109375" bestFit="1" customWidth="1"/>
    <col min="6" max="6" width="10.5546875" bestFit="1" customWidth="1"/>
    <col min="10" max="10" width="15.21875" bestFit="1" customWidth="1"/>
    <col min="11" max="11" width="16.109375" bestFit="1" customWidth="1"/>
    <col min="12" max="12" width="16.44140625" bestFit="1" customWidth="1"/>
    <col min="13" max="13" width="16.109375" bestFit="1" customWidth="1"/>
    <col min="14" max="14" width="12.109375" bestFit="1" customWidth="1"/>
    <col min="15" max="15" width="10.5546875" bestFit="1" customWidth="1"/>
  </cols>
  <sheetData>
    <row r="1" spans="1:15">
      <c r="A1" s="118" t="s">
        <v>62</v>
      </c>
      <c r="B1" s="118"/>
      <c r="C1" s="118"/>
      <c r="D1" s="118"/>
      <c r="E1" s="118"/>
      <c r="F1" s="118"/>
      <c r="J1" s="118" t="s">
        <v>63</v>
      </c>
      <c r="K1" s="118"/>
      <c r="L1" s="118"/>
      <c r="M1" s="118"/>
      <c r="N1" s="118"/>
      <c r="O1" s="118"/>
    </row>
    <row r="2" spans="1:15" ht="15" thickBot="1">
      <c r="A2" s="109"/>
      <c r="B2" s="109" t="s">
        <v>56</v>
      </c>
      <c r="C2" s="109" t="s">
        <v>57</v>
      </c>
      <c r="D2" s="109" t="s">
        <v>58</v>
      </c>
      <c r="E2" s="109" t="s">
        <v>60</v>
      </c>
      <c r="F2" s="109" t="s">
        <v>61</v>
      </c>
      <c r="J2" s="109"/>
      <c r="K2" s="109" t="s">
        <v>56</v>
      </c>
      <c r="L2" s="109" t="s">
        <v>57</v>
      </c>
      <c r="M2" s="109" t="s">
        <v>58</v>
      </c>
      <c r="N2" s="109" t="s">
        <v>60</v>
      </c>
      <c r="O2" s="109" t="s">
        <v>61</v>
      </c>
    </row>
    <row r="3" spans="1:15" ht="15" thickBot="1">
      <c r="A3" s="110" t="s">
        <v>50</v>
      </c>
      <c r="B3" s="111">
        <v>1876.4625850340137</v>
      </c>
      <c r="C3" s="111">
        <v>3713.017667238892</v>
      </c>
      <c r="D3" s="111">
        <v>3856.8667857142855</v>
      </c>
      <c r="E3" s="112">
        <v>3.8741835177521011</v>
      </c>
      <c r="F3" s="113">
        <v>105.53923198230856</v>
      </c>
      <c r="J3" s="110" t="s">
        <v>50</v>
      </c>
      <c r="K3" s="111">
        <v>4213.6224489795923</v>
      </c>
      <c r="L3" s="111">
        <v>7541.4016566652745</v>
      </c>
      <c r="M3" s="111">
        <v>7679.185831226524</v>
      </c>
      <c r="N3" s="112">
        <v>1.8270366814300729</v>
      </c>
      <c r="O3" s="113">
        <v>82.246651763643001</v>
      </c>
    </row>
    <row r="4" spans="1:15">
      <c r="A4" s="107" t="s">
        <v>1</v>
      </c>
      <c r="B4" s="108">
        <v>1780</v>
      </c>
      <c r="C4" s="108">
        <v>3650</v>
      </c>
      <c r="D4" s="108">
        <v>3768.75</v>
      </c>
      <c r="E4" s="100">
        <v>3.2534246575342394</v>
      </c>
      <c r="F4" s="100">
        <v>111.72752808988764</v>
      </c>
      <c r="J4" s="107" t="s">
        <v>1</v>
      </c>
      <c r="K4" s="108">
        <v>4020</v>
      </c>
      <c r="L4" s="108">
        <v>8058</v>
      </c>
      <c r="M4" s="108">
        <v>8400</v>
      </c>
      <c r="N4" s="100">
        <v>4.2442293373045459</v>
      </c>
      <c r="O4" s="100">
        <v>108.955223880597</v>
      </c>
    </row>
    <row r="5" spans="1:15">
      <c r="A5" s="107" t="s">
        <v>7</v>
      </c>
      <c r="B5" s="108">
        <v>1995</v>
      </c>
      <c r="C5" s="108">
        <v>4083.3333333333335</v>
      </c>
      <c r="D5" s="108">
        <v>4110</v>
      </c>
      <c r="E5" s="100">
        <v>0.65306122448977533</v>
      </c>
      <c r="F5" s="100">
        <v>106.01503759398497</v>
      </c>
      <c r="J5" s="107" t="s">
        <v>7</v>
      </c>
      <c r="K5" s="108">
        <v>4382.5</v>
      </c>
      <c r="L5" s="108">
        <v>7175</v>
      </c>
      <c r="M5" s="108">
        <v>7178.5874999999996</v>
      </c>
      <c r="N5" s="100">
        <v>4.9999999999997158E-2</v>
      </c>
      <c r="O5" s="100">
        <v>63.801197946377613</v>
      </c>
    </row>
    <row r="6" spans="1:15">
      <c r="A6" s="107" t="s">
        <v>22</v>
      </c>
      <c r="B6" s="108">
        <v>1758.5714285714287</v>
      </c>
      <c r="C6" s="108">
        <v>3837.5</v>
      </c>
      <c r="D6" s="108">
        <v>3856.6874999999995</v>
      </c>
      <c r="E6" s="100">
        <v>0.49999999999998579</v>
      </c>
      <c r="F6" s="100">
        <v>119.30798131600321</v>
      </c>
      <c r="J6" s="107" t="s">
        <v>22</v>
      </c>
      <c r="K6" s="108">
        <v>4392.8571428571431</v>
      </c>
      <c r="L6" s="108">
        <v>7750</v>
      </c>
      <c r="M6" s="108">
        <v>7788.7499999999991</v>
      </c>
      <c r="N6" s="100">
        <v>0.49999999999998579</v>
      </c>
      <c r="O6" s="100">
        <v>77.304878048780466</v>
      </c>
    </row>
    <row r="7" spans="1:15">
      <c r="A7" s="107" t="s">
        <v>23</v>
      </c>
      <c r="B7" s="108">
        <v>1786.6666666666667</v>
      </c>
      <c r="C7" s="108">
        <v>3620</v>
      </c>
      <c r="D7" s="108">
        <v>3638.0999999999995</v>
      </c>
      <c r="E7" s="100">
        <v>0.49999999999998579</v>
      </c>
      <c r="F7" s="100">
        <v>103.62499999999994</v>
      </c>
      <c r="J7" s="107" t="s">
        <v>23</v>
      </c>
      <c r="K7" s="108">
        <v>4200</v>
      </c>
      <c r="L7" s="108">
        <v>7850</v>
      </c>
      <c r="M7" s="108">
        <v>8075</v>
      </c>
      <c r="N7" s="100">
        <v>2.8662420382165692</v>
      </c>
      <c r="O7" s="100">
        <v>92.261904761904759</v>
      </c>
    </row>
    <row r="8" spans="1:15">
      <c r="A8" s="107" t="s">
        <v>55</v>
      </c>
      <c r="B8" s="108">
        <v>1940</v>
      </c>
      <c r="C8" s="108">
        <v>3706</v>
      </c>
      <c r="D8" s="108">
        <v>3724.5299999999997</v>
      </c>
      <c r="E8" s="100">
        <v>0.49999999999998579</v>
      </c>
      <c r="F8" s="100">
        <v>91.986082474226805</v>
      </c>
      <c r="J8" s="107" t="s">
        <v>55</v>
      </c>
      <c r="K8" s="108">
        <v>4325</v>
      </c>
      <c r="L8" s="108">
        <v>6679.5678302366796</v>
      </c>
      <c r="M8" s="108">
        <v>6958.333333333333</v>
      </c>
      <c r="N8" s="100">
        <v>4.1734062768964435</v>
      </c>
      <c r="O8" s="100">
        <v>60.886319845857429</v>
      </c>
    </row>
    <row r="9" spans="1:15">
      <c r="A9" s="107" t="s">
        <v>26</v>
      </c>
      <c r="B9" s="108">
        <v>2125</v>
      </c>
      <c r="C9" s="108">
        <v>3875</v>
      </c>
      <c r="D9" s="108">
        <v>4125</v>
      </c>
      <c r="E9" s="100">
        <v>6.4516129032257936</v>
      </c>
      <c r="F9" s="100">
        <v>94.117647058823536</v>
      </c>
      <c r="J9" s="107" t="s">
        <v>26</v>
      </c>
      <c r="K9" s="108">
        <v>3675</v>
      </c>
      <c r="L9" s="108">
        <v>7416.8270997535701</v>
      </c>
      <c r="M9" s="108">
        <v>7453.9112352523371</v>
      </c>
      <c r="N9" s="100">
        <v>0.49999999999998579</v>
      </c>
      <c r="O9" s="100">
        <v>102.82751660550576</v>
      </c>
    </row>
    <row r="10" spans="1:15" ht="15" thickBot="1">
      <c r="A10" s="107" t="s">
        <v>30</v>
      </c>
      <c r="B10" s="108">
        <v>1750</v>
      </c>
      <c r="C10" s="108">
        <v>3219.2903373389099</v>
      </c>
      <c r="D10" s="108">
        <v>3775</v>
      </c>
      <c r="E10" s="100">
        <v>17.261868437763965</v>
      </c>
      <c r="F10" s="100">
        <v>115.71428571428569</v>
      </c>
      <c r="J10" s="107" t="s">
        <v>30</v>
      </c>
      <c r="K10" s="108">
        <v>4500</v>
      </c>
      <c r="L10" s="108">
        <v>7860.4166666666697</v>
      </c>
      <c r="M10" s="108">
        <v>7899.7187500000018</v>
      </c>
      <c r="N10" s="100">
        <v>0.49999999999998579</v>
      </c>
      <c r="O10" s="100">
        <v>75.549305555555577</v>
      </c>
    </row>
    <row r="11" spans="1:15" ht="15" thickBot="1">
      <c r="A11" s="110" t="s">
        <v>51</v>
      </c>
      <c r="B11" s="111">
        <v>2316.8453992326454</v>
      </c>
      <c r="C11" s="111">
        <v>3160.7724167340361</v>
      </c>
      <c r="D11" s="111">
        <v>3166.3262788177058</v>
      </c>
      <c r="E11" s="112">
        <v>0.17571217890494495</v>
      </c>
      <c r="F11" s="113">
        <v>36.66541064269606</v>
      </c>
      <c r="J11" s="110" t="s">
        <v>51</v>
      </c>
      <c r="K11" s="111">
        <v>4229.109258626785</v>
      </c>
      <c r="L11" s="111">
        <v>7054.3629948896114</v>
      </c>
      <c r="M11" s="111">
        <v>7143.1093288192615</v>
      </c>
      <c r="N11" s="112">
        <v>1.2580346941876996</v>
      </c>
      <c r="O11" s="113">
        <v>68.90340003035692</v>
      </c>
    </row>
    <row r="12" spans="1:15">
      <c r="A12" s="107" t="s">
        <v>2</v>
      </c>
      <c r="B12" s="108">
        <v>2450</v>
      </c>
      <c r="C12" s="108">
        <v>2398.3957736963503</v>
      </c>
      <c r="D12" s="108">
        <v>2410.3877525648318</v>
      </c>
      <c r="E12" s="100">
        <v>0.49999999999998579</v>
      </c>
      <c r="F12" s="100">
        <v>-1.6168264259252396</v>
      </c>
      <c r="J12" s="107" t="s">
        <v>2</v>
      </c>
      <c r="K12" s="108">
        <v>4062.2037367506018</v>
      </c>
      <c r="L12" s="108">
        <v>7220</v>
      </c>
      <c r="M12" s="108">
        <v>7680</v>
      </c>
      <c r="N12" s="100">
        <v>6.3711911357340796</v>
      </c>
      <c r="O12" s="100">
        <v>89.059941295394282</v>
      </c>
    </row>
    <row r="13" spans="1:15">
      <c r="A13" s="107" t="s">
        <v>5</v>
      </c>
      <c r="B13" s="108">
        <v>2480</v>
      </c>
      <c r="C13" s="108">
        <v>2586.4328501775199</v>
      </c>
      <c r="D13" s="108">
        <v>2599.365014428407</v>
      </c>
      <c r="E13" s="100">
        <v>0.49999999999998579</v>
      </c>
      <c r="F13" s="100">
        <v>4.8131054205002783</v>
      </c>
      <c r="J13" s="107" t="s">
        <v>5</v>
      </c>
      <c r="K13" s="108">
        <v>4500</v>
      </c>
      <c r="L13" s="108">
        <v>6939.4688878861398</v>
      </c>
      <c r="M13" s="108">
        <v>6974.1662323255696</v>
      </c>
      <c r="N13" s="100">
        <v>0.49999999999998579</v>
      </c>
      <c r="O13" s="100">
        <v>54.981471829457092</v>
      </c>
    </row>
    <row r="14" spans="1:15">
      <c r="A14" s="107" t="s">
        <v>8</v>
      </c>
      <c r="B14" s="108">
        <v>2394.3360805248944</v>
      </c>
      <c r="C14" s="108">
        <v>3966.6666666666665</v>
      </c>
      <c r="D14" s="108">
        <v>3925</v>
      </c>
      <c r="E14" s="100">
        <v>-1.0504201680672196</v>
      </c>
      <c r="F14" s="100">
        <v>63.928532503237733</v>
      </c>
      <c r="J14" s="107" t="s">
        <v>8</v>
      </c>
      <c r="K14" s="108">
        <v>4185.7142857142853</v>
      </c>
      <c r="L14" s="108">
        <v>5852.1290951144301</v>
      </c>
      <c r="M14" s="108">
        <v>5881.3897405900016</v>
      </c>
      <c r="N14" s="100">
        <v>0.49999999999998579</v>
      </c>
      <c r="O14" s="100">
        <v>40.5110176932765</v>
      </c>
    </row>
    <row r="15" spans="1:15">
      <c r="A15" s="107" t="s">
        <v>15</v>
      </c>
      <c r="B15" s="108">
        <v>1987.6703075694015</v>
      </c>
      <c r="C15" s="108">
        <v>3870</v>
      </c>
      <c r="D15" s="108">
        <v>3889.3499999999995</v>
      </c>
      <c r="E15" s="100">
        <v>0.49999999999998579</v>
      </c>
      <c r="F15" s="100">
        <v>95.673798878448991</v>
      </c>
      <c r="J15" s="107" t="s">
        <v>15</v>
      </c>
      <c r="K15" s="108">
        <v>4416.6666666666697</v>
      </c>
      <c r="L15" s="108">
        <v>7870</v>
      </c>
      <c r="M15" s="108">
        <v>7909.3499999999995</v>
      </c>
      <c r="N15" s="100">
        <v>0.49999999999998579</v>
      </c>
      <c r="O15" s="100">
        <v>79.079622641509303</v>
      </c>
    </row>
    <row r="16" spans="1:15">
      <c r="A16" s="107" t="s">
        <v>33</v>
      </c>
      <c r="B16" s="108">
        <v>2254.1094737490348</v>
      </c>
      <c r="C16" s="108">
        <v>3600</v>
      </c>
      <c r="D16" s="108">
        <v>3617.9999999999995</v>
      </c>
      <c r="E16" s="100">
        <v>0.49999999999998579</v>
      </c>
      <c r="F16" s="100">
        <v>60.506845037235138</v>
      </c>
      <c r="J16" s="107" t="s">
        <v>33</v>
      </c>
      <c r="K16" s="108">
        <v>4100</v>
      </c>
      <c r="L16" s="108">
        <v>7750</v>
      </c>
      <c r="M16" s="108">
        <v>7788.7499999999991</v>
      </c>
      <c r="N16" s="100">
        <v>0.49999999999998579</v>
      </c>
      <c r="O16" s="100">
        <v>89.969512195121922</v>
      </c>
    </row>
    <row r="17" spans="1:15" ht="15" thickBot="1">
      <c r="A17" s="107" t="s">
        <v>34</v>
      </c>
      <c r="B17" s="108">
        <v>2334.9565335525426</v>
      </c>
      <c r="C17" s="108">
        <v>2543.1392098636802</v>
      </c>
      <c r="D17" s="108">
        <v>2555.8549059129982</v>
      </c>
      <c r="E17" s="100">
        <v>0.49999999999998579</v>
      </c>
      <c r="F17" s="100">
        <v>9.4604918415490857</v>
      </c>
      <c r="J17" s="107" t="s">
        <v>34</v>
      </c>
      <c r="K17" s="108">
        <v>4110.0708626291525</v>
      </c>
      <c r="L17" s="108">
        <v>6694.5799863371003</v>
      </c>
      <c r="M17" s="108">
        <v>6625</v>
      </c>
      <c r="N17" s="100">
        <v>-1.0393480469141423</v>
      </c>
      <c r="O17" s="100">
        <v>61.189434961763254</v>
      </c>
    </row>
    <row r="18" spans="1:15" ht="15" thickBot="1">
      <c r="A18" s="110" t="s">
        <v>54</v>
      </c>
      <c r="B18" s="111">
        <v>1851.3999465931979</v>
      </c>
      <c r="C18" s="111">
        <v>3461.9371735555874</v>
      </c>
      <c r="D18" s="111">
        <v>3494.3682879947933</v>
      </c>
      <c r="E18" s="112">
        <v>0.93679095874226448</v>
      </c>
      <c r="F18" s="113">
        <v>88.741946029806144</v>
      </c>
      <c r="J18" s="110" t="s">
        <v>54</v>
      </c>
      <c r="K18" s="111">
        <v>3939.6874309156874</v>
      </c>
      <c r="L18" s="111">
        <v>7339.0871057362101</v>
      </c>
      <c r="M18" s="111">
        <v>7463.9350028086692</v>
      </c>
      <c r="N18" s="112">
        <v>1.7011366028736603</v>
      </c>
      <c r="O18" s="113">
        <v>89.455004583291355</v>
      </c>
    </row>
    <row r="19" spans="1:15">
      <c r="A19" s="107" t="s">
        <v>17</v>
      </c>
      <c r="B19" s="108">
        <v>1833.3333333333301</v>
      </c>
      <c r="C19" s="108">
        <v>3135.2299135533499</v>
      </c>
      <c r="D19" s="108">
        <v>3150.9060631211164</v>
      </c>
      <c r="E19" s="100">
        <v>0.49999999999998579</v>
      </c>
      <c r="F19" s="100">
        <v>71.867603442970307</v>
      </c>
      <c r="J19" s="107" t="s">
        <v>17</v>
      </c>
      <c r="K19" s="108">
        <v>4073.9732783596555</v>
      </c>
      <c r="L19" s="108">
        <v>7000</v>
      </c>
      <c r="M19" s="108">
        <v>7500</v>
      </c>
      <c r="N19" s="100">
        <v>7.1428571428571388</v>
      </c>
      <c r="O19" s="100">
        <v>84.095463753748533</v>
      </c>
    </row>
    <row r="20" spans="1:15">
      <c r="A20" s="107" t="s">
        <v>18</v>
      </c>
      <c r="B20" s="108">
        <v>1776.25</v>
      </c>
      <c r="C20" s="108">
        <v>3816.9885359889299</v>
      </c>
      <c r="D20" s="108">
        <v>3836.073478668874</v>
      </c>
      <c r="E20" s="100">
        <v>0.49999999999998579</v>
      </c>
      <c r="F20" s="100">
        <v>115.96472786313154</v>
      </c>
      <c r="J20" s="107" t="s">
        <v>18</v>
      </c>
      <c r="K20" s="108">
        <v>3291.1912672737899</v>
      </c>
      <c r="L20" s="108">
        <v>7311.3758897448297</v>
      </c>
      <c r="M20" s="108">
        <v>7500</v>
      </c>
      <c r="N20" s="100">
        <v>2.5798716014552099</v>
      </c>
      <c r="O20" s="100">
        <v>127.88101301121026</v>
      </c>
    </row>
    <row r="21" spans="1:15">
      <c r="A21" s="107" t="s">
        <v>19</v>
      </c>
      <c r="B21" s="108">
        <v>1780</v>
      </c>
      <c r="C21" s="108">
        <v>3217.4907675733898</v>
      </c>
      <c r="D21" s="108">
        <v>3233.5782214112564</v>
      </c>
      <c r="E21" s="100">
        <v>0.49999999999998579</v>
      </c>
      <c r="F21" s="100">
        <v>81.66169783209304</v>
      </c>
      <c r="J21" s="107" t="s">
        <v>19</v>
      </c>
      <c r="K21" s="108">
        <v>4015.625</v>
      </c>
      <c r="L21" s="108">
        <v>6900</v>
      </c>
      <c r="M21" s="108">
        <v>6934.4999999999991</v>
      </c>
      <c r="N21" s="100">
        <v>0.49999999999998579</v>
      </c>
      <c r="O21" s="100">
        <v>72.687937743190645</v>
      </c>
    </row>
    <row r="22" spans="1:15">
      <c r="A22" s="107" t="s">
        <v>20</v>
      </c>
      <c r="B22" s="108">
        <v>1793.75</v>
      </c>
      <c r="C22" s="108">
        <v>3430</v>
      </c>
      <c r="D22" s="108">
        <v>3553</v>
      </c>
      <c r="E22" s="100">
        <v>3.5860058309037868</v>
      </c>
      <c r="F22" s="100">
        <v>98.076655052264812</v>
      </c>
      <c r="J22" s="107" t="s">
        <v>20</v>
      </c>
      <c r="K22" s="108">
        <v>3877.7777777777778</v>
      </c>
      <c r="L22" s="108">
        <v>7800</v>
      </c>
      <c r="M22" s="108">
        <v>7838.9999999999991</v>
      </c>
      <c r="N22" s="100">
        <v>0.49999999999998579</v>
      </c>
      <c r="O22" s="100">
        <v>102.15186246418338</v>
      </c>
    </row>
    <row r="23" spans="1:15">
      <c r="A23" s="107" t="s">
        <v>21</v>
      </c>
      <c r="B23" s="108">
        <v>1893.3333333333301</v>
      </c>
      <c r="C23" s="108">
        <v>3213.2576163160002</v>
      </c>
      <c r="D23" s="108">
        <v>3229.32390439758</v>
      </c>
      <c r="E23" s="100">
        <v>0.49999999999998579</v>
      </c>
      <c r="F23" s="100">
        <v>70.562882274520376</v>
      </c>
      <c r="J23" s="107" t="s">
        <v>21</v>
      </c>
      <c r="K23" s="108">
        <v>4000</v>
      </c>
      <c r="L23" s="108">
        <v>7575.1779671160903</v>
      </c>
      <c r="M23" s="108">
        <v>7613.0538569516702</v>
      </c>
      <c r="N23" s="100">
        <v>0.49999999999998579</v>
      </c>
      <c r="O23" s="100">
        <v>90.326346423791762</v>
      </c>
    </row>
    <row r="24" spans="1:15">
      <c r="A24" s="107" t="s">
        <v>32</v>
      </c>
      <c r="B24" s="108">
        <v>1840</v>
      </c>
      <c r="C24" s="108">
        <v>3610.59338145744</v>
      </c>
      <c r="D24" s="108">
        <v>3628.6463483647267</v>
      </c>
      <c r="E24" s="100">
        <v>0.49999999999998579</v>
      </c>
      <c r="F24" s="100">
        <v>97.209040671996007</v>
      </c>
      <c r="J24" s="107" t="s">
        <v>32</v>
      </c>
      <c r="K24" s="108">
        <v>4753.4193157182799</v>
      </c>
      <c r="L24" s="108">
        <v>7094.1490959326902</v>
      </c>
      <c r="M24" s="108">
        <v>7129.6198414123528</v>
      </c>
      <c r="N24" s="100">
        <v>0.49999999999998579</v>
      </c>
      <c r="O24" s="100">
        <v>49.989289138381196</v>
      </c>
    </row>
    <row r="25" spans="1:15" ht="15" thickBot="1">
      <c r="A25" s="107" t="s">
        <v>35</v>
      </c>
      <c r="B25" s="108">
        <v>2043.1329594857255</v>
      </c>
      <c r="C25" s="108">
        <v>3810</v>
      </c>
      <c r="D25" s="108">
        <v>3829.0499999999997</v>
      </c>
      <c r="E25" s="100">
        <v>0.49999999999998579</v>
      </c>
      <c r="F25" s="100">
        <v>87.410710704006533</v>
      </c>
      <c r="J25" s="107" t="s">
        <v>35</v>
      </c>
      <c r="K25" s="108">
        <v>3565.82537728031</v>
      </c>
      <c r="L25" s="108">
        <v>7692.9067873598597</v>
      </c>
      <c r="M25" s="108">
        <v>7731.3713212966577</v>
      </c>
      <c r="N25" s="100">
        <v>0.49999999999998579</v>
      </c>
      <c r="O25" s="100">
        <v>116.81856241635282</v>
      </c>
    </row>
    <row r="26" spans="1:15" ht="15" thickBot="1">
      <c r="A26" s="110" t="s">
        <v>49</v>
      </c>
      <c r="B26" s="111">
        <v>1844.0303067309555</v>
      </c>
      <c r="C26" s="111">
        <v>3781.0590035178989</v>
      </c>
      <c r="D26" s="111">
        <v>3896.0317460317465</v>
      </c>
      <c r="E26" s="112">
        <v>3.0407550479079219</v>
      </c>
      <c r="F26" s="113">
        <v>111.2780756265617</v>
      </c>
      <c r="J26" s="110" t="s">
        <v>49</v>
      </c>
      <c r="K26" s="111">
        <v>4107.3935649940195</v>
      </c>
      <c r="L26" s="111">
        <v>7226.6684981684984</v>
      </c>
      <c r="M26" s="111">
        <v>7262.8018406593401</v>
      </c>
      <c r="N26" s="112">
        <v>0.49999999999998579</v>
      </c>
      <c r="O26" s="113">
        <v>76.822642528289464</v>
      </c>
    </row>
    <row r="27" spans="1:15">
      <c r="A27" s="107" t="s">
        <v>0</v>
      </c>
      <c r="B27" s="108">
        <v>1952.3076923076901</v>
      </c>
      <c r="C27" s="108">
        <v>3770.3924201868999</v>
      </c>
      <c r="D27" s="108">
        <v>3845.8333333333335</v>
      </c>
      <c r="E27" s="100">
        <v>2.0008769575951391</v>
      </c>
      <c r="F27" s="100">
        <v>96.989099028106352</v>
      </c>
      <c r="J27" s="107" t="s">
        <v>0</v>
      </c>
      <c r="K27" s="108">
        <v>4146.1538461538503</v>
      </c>
      <c r="L27" s="108">
        <v>7296.666666666667</v>
      </c>
      <c r="M27" s="108">
        <v>7333.15</v>
      </c>
      <c r="N27" s="100">
        <v>0.49999999999998579</v>
      </c>
      <c r="O27" s="100">
        <v>76.866326530612042</v>
      </c>
    </row>
    <row r="28" spans="1:15">
      <c r="A28" s="107" t="s">
        <v>4</v>
      </c>
      <c r="B28" s="108">
        <v>2190</v>
      </c>
      <c r="C28" s="108">
        <v>3754.5454545454545</v>
      </c>
      <c r="D28" s="108">
        <v>3961.1111111111113</v>
      </c>
      <c r="E28" s="100">
        <v>5.5017487220877115</v>
      </c>
      <c r="F28" s="100">
        <v>80.872653475393207</v>
      </c>
      <c r="J28" s="107" t="s">
        <v>4</v>
      </c>
      <c r="K28" s="108">
        <v>4124.9122514396304</v>
      </c>
      <c r="L28" s="108">
        <v>7188.4615384615399</v>
      </c>
      <c r="M28" s="108">
        <v>7224.4038461538466</v>
      </c>
      <c r="N28" s="100">
        <v>0.49999999999998579</v>
      </c>
      <c r="O28" s="100">
        <v>75.140788598168768</v>
      </c>
    </row>
    <row r="29" spans="1:15">
      <c r="A29" s="107" t="s">
        <v>11</v>
      </c>
      <c r="B29" s="108">
        <v>1707.1165686198181</v>
      </c>
      <c r="C29" s="108">
        <v>3812.5</v>
      </c>
      <c r="D29" s="108">
        <v>3850</v>
      </c>
      <c r="E29" s="100">
        <v>0.98360655737705827</v>
      </c>
      <c r="F29" s="100">
        <v>125.52648546505969</v>
      </c>
      <c r="J29" s="107" t="s">
        <v>11</v>
      </c>
      <c r="K29" s="108">
        <v>4008.981254299003</v>
      </c>
      <c r="L29" s="108">
        <v>6800</v>
      </c>
      <c r="M29" s="108">
        <v>6833.9999999999991</v>
      </c>
      <c r="N29" s="100">
        <v>0.49999999999998579</v>
      </c>
      <c r="O29" s="100">
        <v>70.467247574969491</v>
      </c>
    </row>
    <row r="30" spans="1:15">
      <c r="A30" s="107" t="s">
        <v>14</v>
      </c>
      <c r="B30" s="108">
        <v>1620</v>
      </c>
      <c r="C30" s="108">
        <v>3792.8571428571427</v>
      </c>
      <c r="D30" s="108">
        <v>3885.7142857142858</v>
      </c>
      <c r="E30" s="100">
        <v>2.4482109227871973</v>
      </c>
      <c r="F30" s="100">
        <v>139.85890652557319</v>
      </c>
      <c r="J30" s="107" t="s">
        <v>14</v>
      </c>
      <c r="K30" s="108">
        <v>4280</v>
      </c>
      <c r="L30" s="108">
        <v>7785.7142857142853</v>
      </c>
      <c r="M30" s="108">
        <v>7824.642857142856</v>
      </c>
      <c r="N30" s="100">
        <v>0.49999999999998579</v>
      </c>
      <c r="O30" s="100">
        <v>82.818758344459241</v>
      </c>
    </row>
    <row r="31" spans="1:15" ht="15" thickBot="1">
      <c r="A31" s="107" t="s">
        <v>16</v>
      </c>
      <c r="B31" s="108">
        <v>1750.72727272727</v>
      </c>
      <c r="C31" s="108">
        <v>3775</v>
      </c>
      <c r="D31" s="108">
        <v>3937.5</v>
      </c>
      <c r="E31" s="100">
        <v>4.3046357615894095</v>
      </c>
      <c r="F31" s="100">
        <v>124.90653235019246</v>
      </c>
      <c r="J31" s="107" t="s">
        <v>16</v>
      </c>
      <c r="K31" s="108">
        <v>3976.92047307761</v>
      </c>
      <c r="L31" s="108">
        <v>7062.5</v>
      </c>
      <c r="M31" s="108">
        <v>7097.8124999999991</v>
      </c>
      <c r="N31" s="100">
        <v>0.49999999999998579</v>
      </c>
      <c r="O31" s="100">
        <v>78.475092676601406</v>
      </c>
    </row>
    <row r="32" spans="1:15" ht="15" thickBot="1">
      <c r="A32" s="110" t="s">
        <v>52</v>
      </c>
      <c r="B32" s="111">
        <v>2011.876068376069</v>
      </c>
      <c r="C32" s="111">
        <v>3744.174806674806</v>
      </c>
      <c r="D32" s="111">
        <v>3805.4667485292484</v>
      </c>
      <c r="E32" s="112">
        <v>1.6369946655582481</v>
      </c>
      <c r="F32" s="113">
        <v>89.150157325590953</v>
      </c>
      <c r="J32" s="110" t="s">
        <v>52</v>
      </c>
      <c r="K32" s="111">
        <v>4493.5167710024461</v>
      </c>
      <c r="L32" s="111">
        <v>6982.6251526251535</v>
      </c>
      <c r="M32" s="111">
        <v>7017.5382783882769</v>
      </c>
      <c r="N32" s="112">
        <v>0.49999999999997158</v>
      </c>
      <c r="O32" s="113">
        <v>56.170292357065222</v>
      </c>
    </row>
    <row r="33" spans="1:15">
      <c r="A33" s="107" t="s">
        <v>3</v>
      </c>
      <c r="B33" s="108">
        <v>2050.7142857142853</v>
      </c>
      <c r="C33" s="108">
        <v>3919.4444444444443</v>
      </c>
      <c r="D33" s="108">
        <v>3684.5454545454545</v>
      </c>
      <c r="E33" s="100">
        <v>-5.9931705431351077</v>
      </c>
      <c r="F33" s="100">
        <v>79.671321364111378</v>
      </c>
      <c r="J33" s="107" t="s">
        <v>3</v>
      </c>
      <c r="K33" s="108">
        <v>4614.4858518998963</v>
      </c>
      <c r="L33" s="108">
        <v>6708.333333333333</v>
      </c>
      <c r="M33" s="108">
        <v>6741.8749999999991</v>
      </c>
      <c r="N33" s="100">
        <v>0.49999999999998579</v>
      </c>
      <c r="O33" s="100">
        <v>46.102409160582965</v>
      </c>
    </row>
    <row r="34" spans="1:15">
      <c r="A34" s="107" t="s">
        <v>6</v>
      </c>
      <c r="B34" s="108">
        <v>1896</v>
      </c>
      <c r="C34" s="108">
        <v>3214.2857142857101</v>
      </c>
      <c r="D34" s="108">
        <v>3804.1666666666665</v>
      </c>
      <c r="E34" s="100">
        <v>18.35185185185199</v>
      </c>
      <c r="F34" s="100">
        <v>100.6417018284107</v>
      </c>
      <c r="J34" s="107" t="s">
        <v>6</v>
      </c>
      <c r="K34" s="108">
        <v>4379.1666666666697</v>
      </c>
      <c r="L34" s="108">
        <v>6678.5714285714284</v>
      </c>
      <c r="M34" s="108">
        <v>6711.9642857142853</v>
      </c>
      <c r="N34" s="100">
        <v>0.49999999999998579</v>
      </c>
      <c r="O34" s="100">
        <v>53.270354764170065</v>
      </c>
    </row>
    <row r="35" spans="1:15">
      <c r="A35" s="107" t="s">
        <v>9</v>
      </c>
      <c r="B35" s="108">
        <v>2291.6666666666665</v>
      </c>
      <c r="C35" s="108">
        <v>3975</v>
      </c>
      <c r="D35" s="108">
        <v>3994.8749999999995</v>
      </c>
      <c r="E35" s="100">
        <v>0.49999999999998579</v>
      </c>
      <c r="F35" s="100">
        <v>74.321818181818173</v>
      </c>
      <c r="J35" s="107" t="s">
        <v>9</v>
      </c>
      <c r="K35" s="108">
        <v>4791.666666666667</v>
      </c>
      <c r="L35" s="108">
        <v>6725</v>
      </c>
      <c r="M35" s="108">
        <v>6758.6249999999991</v>
      </c>
      <c r="N35" s="100">
        <v>0.49999999999998579</v>
      </c>
      <c r="O35" s="100">
        <v>41.049565217391262</v>
      </c>
    </row>
    <row r="36" spans="1:15">
      <c r="A36" s="107" t="s">
        <v>10</v>
      </c>
      <c r="B36" s="108">
        <v>1916.9230769230769</v>
      </c>
      <c r="C36" s="108">
        <v>3682.1428571428573</v>
      </c>
      <c r="D36" s="108">
        <v>3636.6666666666665</v>
      </c>
      <c r="E36" s="100">
        <v>-1.2350468800517405</v>
      </c>
      <c r="F36" s="100">
        <v>89.713750668806853</v>
      </c>
      <c r="J36" s="107" t="s">
        <v>10</v>
      </c>
      <c r="K36" s="108">
        <v>4490.3846153846198</v>
      </c>
      <c r="L36" s="108">
        <v>7464.2857142857147</v>
      </c>
      <c r="M36" s="108">
        <v>7501.6071428571422</v>
      </c>
      <c r="N36" s="100">
        <v>0.49999999999998579</v>
      </c>
      <c r="O36" s="100">
        <v>67.059345365555032</v>
      </c>
    </row>
    <row r="37" spans="1:15">
      <c r="A37" s="107" t="s">
        <v>12</v>
      </c>
      <c r="B37" s="108">
        <v>1829.2857142857142</v>
      </c>
      <c r="C37" s="108">
        <v>3738.4615384615386</v>
      </c>
      <c r="D37" s="108">
        <v>3757.1538461538457</v>
      </c>
      <c r="E37" s="100">
        <v>0.49999999999998579</v>
      </c>
      <c r="F37" s="100">
        <v>105.38912083621179</v>
      </c>
      <c r="J37" s="107" t="s">
        <v>12</v>
      </c>
      <c r="K37" s="108">
        <v>4314.2857142857147</v>
      </c>
      <c r="L37" s="108">
        <v>7053.8461538461497</v>
      </c>
      <c r="M37" s="108">
        <v>7089.1153846153793</v>
      </c>
      <c r="N37" s="100">
        <v>0.49999999999998579</v>
      </c>
      <c r="O37" s="100">
        <v>64.317244014263764</v>
      </c>
    </row>
    <row r="38" spans="1:15" ht="15" thickBot="1">
      <c r="A38" s="107" t="s">
        <v>31</v>
      </c>
      <c r="B38" s="108">
        <v>2086.6666666666702</v>
      </c>
      <c r="C38" s="108">
        <v>3935.7142857142858</v>
      </c>
      <c r="D38" s="108">
        <v>3955.3928571428569</v>
      </c>
      <c r="E38" s="100">
        <v>0.49999999999998579</v>
      </c>
      <c r="F38" s="100">
        <v>89.555568233682919</v>
      </c>
      <c r="J38" s="107" t="s">
        <v>31</v>
      </c>
      <c r="K38" s="108">
        <v>4371.1111111111104</v>
      </c>
      <c r="L38" s="108">
        <v>7265.7142857142899</v>
      </c>
      <c r="M38" s="108">
        <v>7302.0428571428602</v>
      </c>
      <c r="N38" s="100">
        <v>0.49999999999998579</v>
      </c>
      <c r="O38" s="100">
        <v>67.05232769264299</v>
      </c>
    </row>
    <row r="39" spans="1:15" ht="15" thickBot="1">
      <c r="A39" s="110" t="s">
        <v>53</v>
      </c>
      <c r="B39" s="111">
        <v>1804.3524800792604</v>
      </c>
      <c r="C39" s="111">
        <v>3741.4103835978835</v>
      </c>
      <c r="D39" s="111">
        <v>3760.1174355158728</v>
      </c>
      <c r="E39" s="112">
        <v>0.49999999999998579</v>
      </c>
      <c r="F39" s="113">
        <v>108.39151313443486</v>
      </c>
      <c r="J39" s="110" t="s">
        <v>53</v>
      </c>
      <c r="K39" s="111">
        <v>4103.8884731619009</v>
      </c>
      <c r="L39" s="111">
        <v>7794.486797924299</v>
      </c>
      <c r="M39" s="111">
        <v>7835.072421136977</v>
      </c>
      <c r="N39" s="112">
        <v>0.5206965418619518</v>
      </c>
      <c r="O39" s="113">
        <v>90.918258923842785</v>
      </c>
    </row>
    <row r="40" spans="1:15">
      <c r="A40" s="107" t="s">
        <v>13</v>
      </c>
      <c r="B40" s="108">
        <v>1953.8461538461538</v>
      </c>
      <c r="C40" s="108">
        <v>3909.375</v>
      </c>
      <c r="D40" s="108">
        <v>3928.9218749999995</v>
      </c>
      <c r="E40" s="100">
        <v>0.49999999999998579</v>
      </c>
      <c r="F40" s="100">
        <v>101.08655265748027</v>
      </c>
      <c r="J40" s="107" t="s">
        <v>13</v>
      </c>
      <c r="K40" s="108">
        <v>4371.6666666666697</v>
      </c>
      <c r="L40" s="108">
        <v>6746.875</v>
      </c>
      <c r="M40" s="108">
        <v>6780.6093749999991</v>
      </c>
      <c r="N40" s="100">
        <v>0.49999999999998579</v>
      </c>
      <c r="O40" s="100">
        <v>55.10353126191373</v>
      </c>
    </row>
    <row r="41" spans="1:15">
      <c r="A41" s="107" t="s">
        <v>24</v>
      </c>
      <c r="B41" s="108">
        <v>1800.3684210526301</v>
      </c>
      <c r="C41" s="108">
        <v>3909.5238095238096</v>
      </c>
      <c r="D41" s="108">
        <v>3929.0714285714284</v>
      </c>
      <c r="E41" s="100">
        <v>0.49999999999998579</v>
      </c>
      <c r="F41" s="100">
        <v>118.23707762404538</v>
      </c>
      <c r="J41" s="107" t="s">
        <v>24</v>
      </c>
      <c r="K41" s="108">
        <v>4130.9523809523807</v>
      </c>
      <c r="L41" s="108">
        <v>7695.2380952380954</v>
      </c>
      <c r="M41" s="108">
        <v>7872.3684210526317</v>
      </c>
      <c r="N41" s="100">
        <v>2.3018173527879213</v>
      </c>
      <c r="O41" s="100">
        <v>90.570301835279849</v>
      </c>
    </row>
    <row r="42" spans="1:15">
      <c r="A42" s="107" t="s">
        <v>36</v>
      </c>
      <c r="B42" s="108">
        <v>1790</v>
      </c>
      <c r="C42" s="108">
        <v>3550</v>
      </c>
      <c r="D42" s="108">
        <v>3567.7499999999995</v>
      </c>
      <c r="E42" s="100">
        <v>0.49999999999998579</v>
      </c>
      <c r="F42" s="100">
        <v>99.315642458100541</v>
      </c>
      <c r="J42" s="107" t="s">
        <v>36</v>
      </c>
      <c r="K42" s="108">
        <v>4332.5</v>
      </c>
      <c r="L42" s="108">
        <v>7737.5</v>
      </c>
      <c r="M42" s="108">
        <v>7776.1874999999991</v>
      </c>
      <c r="N42" s="100">
        <v>0.49999999999998579</v>
      </c>
      <c r="O42" s="100">
        <v>79.484997114829753</v>
      </c>
    </row>
    <row r="43" spans="1:15">
      <c r="A43" s="107" t="s">
        <v>27</v>
      </c>
      <c r="B43" s="108">
        <v>1826.07142857143</v>
      </c>
      <c r="C43" s="108">
        <v>3639.2857142857142</v>
      </c>
      <c r="D43" s="108">
        <v>3657.4821428571422</v>
      </c>
      <c r="E43" s="100">
        <v>0.49999999999998579</v>
      </c>
      <c r="F43" s="100">
        <v>100.29239194210814</v>
      </c>
      <c r="J43" s="107" t="s">
        <v>27</v>
      </c>
      <c r="K43" s="108">
        <v>3824.9458661457002</v>
      </c>
      <c r="L43" s="108">
        <v>7792.3076923076896</v>
      </c>
      <c r="M43" s="108">
        <v>7831.2692307692269</v>
      </c>
      <c r="N43" s="100">
        <v>0.49999999999998579</v>
      </c>
      <c r="O43" s="100">
        <v>104.74196249633712</v>
      </c>
    </row>
    <row r="44" spans="1:15">
      <c r="A44" s="107" t="s">
        <v>28</v>
      </c>
      <c r="B44" s="108">
        <v>1718.1818181818182</v>
      </c>
      <c r="C44" s="108">
        <v>3820.8333333333335</v>
      </c>
      <c r="D44" s="108">
        <v>3839.9374999999995</v>
      </c>
      <c r="E44" s="100">
        <v>0.49999999999998579</v>
      </c>
      <c r="F44" s="100">
        <v>123.4884259259259</v>
      </c>
      <c r="J44" s="107" t="s">
        <v>28</v>
      </c>
      <c r="K44" s="108">
        <v>4220.909090909091</v>
      </c>
      <c r="L44" s="108">
        <v>8491.6666666666697</v>
      </c>
      <c r="M44" s="108">
        <v>8525</v>
      </c>
      <c r="N44" s="100">
        <v>0.39254170755637574</v>
      </c>
      <c r="O44" s="100">
        <v>101.97070859358175</v>
      </c>
    </row>
    <row r="45" spans="1:15" ht="15" thickBot="1">
      <c r="A45" s="107" t="s">
        <v>29</v>
      </c>
      <c r="B45" s="108">
        <v>1737.64705882353</v>
      </c>
      <c r="C45" s="108">
        <v>3619.4444444444443</v>
      </c>
      <c r="D45" s="108">
        <v>3637.5416666666661</v>
      </c>
      <c r="E45" s="100">
        <v>0.49999999999998579</v>
      </c>
      <c r="F45" s="100">
        <v>109.33719814940184</v>
      </c>
      <c r="J45" s="107" t="s">
        <v>29</v>
      </c>
      <c r="K45" s="108">
        <v>3742.3568342975659</v>
      </c>
      <c r="L45" s="108">
        <v>8303.3333333333339</v>
      </c>
      <c r="M45" s="108">
        <v>8225</v>
      </c>
      <c r="N45" s="100">
        <v>-0.94339622641510346</v>
      </c>
      <c r="O45" s="100">
        <v>119.78128661116355</v>
      </c>
    </row>
    <row r="46" spans="1:15" ht="15" thickBot="1">
      <c r="A46" s="114" t="s">
        <v>59</v>
      </c>
      <c r="B46" s="115">
        <v>1949.0171065181923</v>
      </c>
      <c r="C46" s="115">
        <v>3594.814176897059</v>
      </c>
      <c r="D46" s="115">
        <v>3657.574784413493</v>
      </c>
      <c r="E46" s="116">
        <v>1.7458651387262307</v>
      </c>
      <c r="F46" s="117">
        <v>87.662528573058125</v>
      </c>
      <c r="J46" s="114" t="s">
        <v>59</v>
      </c>
      <c r="K46" s="115">
        <v>4177.5465946211843</v>
      </c>
      <c r="L46" s="115">
        <v>7332.0436081158714</v>
      </c>
      <c r="M46" s="115">
        <v>7413.2479786921667</v>
      </c>
      <c r="N46" s="116">
        <v>1.1075271086278065</v>
      </c>
      <c r="O46" s="117">
        <v>77.454585144235665</v>
      </c>
    </row>
    <row r="50" spans="1:11">
      <c r="A50" s="99" t="s">
        <v>40</v>
      </c>
      <c r="B50" s="69"/>
      <c r="J50" s="68" t="s">
        <v>40</v>
      </c>
    </row>
    <row r="51" spans="1:11">
      <c r="A51" s="74" t="s">
        <v>26</v>
      </c>
      <c r="B51" s="106">
        <v>4125</v>
      </c>
      <c r="J51" s="7" t="s">
        <v>28</v>
      </c>
      <c r="K51" s="105">
        <v>8525</v>
      </c>
    </row>
    <row r="52" spans="1:11">
      <c r="A52" s="74" t="s">
        <v>7</v>
      </c>
      <c r="B52" s="106">
        <v>4110</v>
      </c>
      <c r="J52" s="43" t="s">
        <v>1</v>
      </c>
      <c r="K52" s="106">
        <v>8400</v>
      </c>
    </row>
    <row r="53" spans="1:11">
      <c r="A53" s="74" t="s">
        <v>9</v>
      </c>
      <c r="B53" s="89">
        <v>3994.8749999999995</v>
      </c>
      <c r="J53" s="43" t="s">
        <v>29</v>
      </c>
      <c r="K53" s="101">
        <v>8225</v>
      </c>
    </row>
    <row r="54" spans="1:11">
      <c r="A54" s="69"/>
      <c r="B54" s="69"/>
      <c r="J54" s="43"/>
      <c r="K54" s="39"/>
    </row>
    <row r="55" spans="1:11">
      <c r="A55" s="99" t="s">
        <v>41</v>
      </c>
      <c r="B55" s="69"/>
      <c r="J55" s="68" t="s">
        <v>41</v>
      </c>
      <c r="K55" s="31"/>
    </row>
    <row r="56" spans="1:11">
      <c r="A56" s="74" t="s">
        <v>5</v>
      </c>
      <c r="B56" s="89">
        <v>2599.365014428407</v>
      </c>
      <c r="J56" s="43" t="s">
        <v>6</v>
      </c>
      <c r="K56" s="100">
        <v>6711.9642857142853</v>
      </c>
    </row>
    <row r="57" spans="1:11">
      <c r="A57" s="74" t="s">
        <v>34</v>
      </c>
      <c r="B57" s="89">
        <v>2555.8549059129982</v>
      </c>
      <c r="J57" s="43" t="s">
        <v>34</v>
      </c>
      <c r="K57" s="101">
        <v>6625</v>
      </c>
    </row>
    <row r="58" spans="1:11">
      <c r="A58" s="74" t="s">
        <v>2</v>
      </c>
      <c r="B58" s="89">
        <v>2410.3877525648318</v>
      </c>
      <c r="J58" s="43" t="s">
        <v>8</v>
      </c>
      <c r="K58" s="100">
        <v>5881.3897405900016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X61"/>
  <sheetViews>
    <sheetView workbookViewId="0">
      <pane xSplit="1" ySplit="4" topLeftCell="BM5" activePane="bottomRight" state="frozen"/>
      <selection pane="topRight"/>
      <selection pane="bottomLeft"/>
      <selection pane="bottomRight" activeCell="BQ20" sqref="BQ20"/>
    </sheetView>
  </sheetViews>
  <sheetFormatPr defaultColWidth="9.109375" defaultRowHeight="15" customHeight="1"/>
  <cols>
    <col min="1" max="1" width="19.6640625" style="69" customWidth="1"/>
    <col min="2" max="2" width="25.44140625" style="69" customWidth="1"/>
    <col min="3" max="3" width="10.33203125" style="69" customWidth="1"/>
    <col min="4" max="4" width="8" style="69" customWidth="1"/>
    <col min="5" max="5" width="8.88671875" style="69" customWidth="1"/>
    <col min="6" max="16" width="8" style="69" customWidth="1"/>
    <col min="17" max="20" width="9.109375" style="69"/>
    <col min="21" max="21" width="8.88671875" style="69" customWidth="1"/>
    <col min="22" max="24" width="9.109375" style="69"/>
    <col min="25" max="25" width="9.109375" style="69" customWidth="1"/>
    <col min="26" max="27" width="9.6640625" style="69" customWidth="1"/>
    <col min="28" max="31" width="9.109375" style="69"/>
    <col min="32" max="32" width="10.109375" style="69" customWidth="1"/>
    <col min="33" max="16384" width="9.109375" style="69"/>
  </cols>
  <sheetData>
    <row r="3" spans="1:75" ht="15" customHeight="1">
      <c r="C3" t="s">
        <v>48</v>
      </c>
    </row>
    <row r="4" spans="1:75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72">
        <v>44440</v>
      </c>
      <c r="BT4" s="72">
        <v>44470</v>
      </c>
      <c r="BU4" s="72">
        <v>44501</v>
      </c>
      <c r="BV4" s="72">
        <v>44531</v>
      </c>
      <c r="BW4" s="72">
        <v>44562</v>
      </c>
    </row>
    <row r="5" spans="1:75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1">
        <v>2035</v>
      </c>
      <c r="BQ5" s="102">
        <v>2150</v>
      </c>
      <c r="BR5" s="104">
        <v>2340.909090909091</v>
      </c>
      <c r="BS5" s="104">
        <v>2028.8309156238408</v>
      </c>
      <c r="BT5" s="104">
        <v>2040.453475067402</v>
      </c>
      <c r="BU5" s="104">
        <v>3711.1111111111113</v>
      </c>
      <c r="BV5" s="104">
        <v>3770.3924201868999</v>
      </c>
      <c r="BW5" s="101">
        <v>3845.8333333333335</v>
      </c>
    </row>
    <row r="6" spans="1:75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1">
        <v>1824.8149818129523</v>
      </c>
      <c r="BQ6" s="102">
        <v>1806.1481038662955</v>
      </c>
      <c r="BR6" s="104">
        <v>1806.6613927636199</v>
      </c>
      <c r="BS6" s="104">
        <v>2660</v>
      </c>
      <c r="BT6" s="104">
        <v>3450</v>
      </c>
      <c r="BU6" s="104">
        <v>3412.5</v>
      </c>
      <c r="BV6" s="104">
        <v>3650</v>
      </c>
      <c r="BW6" s="106">
        <v>3768.75</v>
      </c>
    </row>
    <row r="7" spans="1:75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1">
        <v>2392.0079224532237</v>
      </c>
      <c r="BQ7" s="102">
        <v>2392.0241919203627</v>
      </c>
      <c r="BR7" s="104">
        <v>2392.6768081094483</v>
      </c>
      <c r="BS7" s="104">
        <v>2391.8790471803841</v>
      </c>
      <c r="BT7" s="104">
        <v>2393.8455137725123</v>
      </c>
      <c r="BU7" s="104">
        <v>2396.0285601532473</v>
      </c>
      <c r="BV7" s="104">
        <v>2398.3957736963503</v>
      </c>
      <c r="BW7" s="89">
        <v>2410.3877525648318</v>
      </c>
    </row>
    <row r="8" spans="1:75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1">
        <v>2211.25</v>
      </c>
      <c r="BQ8" s="102">
        <v>2600</v>
      </c>
      <c r="BR8" s="104">
        <v>3025.45454545455</v>
      </c>
      <c r="BS8" s="104">
        <v>2247.5339089457711</v>
      </c>
      <c r="BT8" s="104">
        <v>3170</v>
      </c>
      <c r="BU8" s="104">
        <v>3350.6646128553398</v>
      </c>
      <c r="BV8" s="104">
        <v>3919.4444444444443</v>
      </c>
      <c r="BW8" s="101">
        <v>3684.5454545454545</v>
      </c>
    </row>
    <row r="9" spans="1:75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1">
        <v>2400</v>
      </c>
      <c r="BQ9" s="102">
        <v>2485.7142857142858</v>
      </c>
      <c r="BR9" s="104">
        <v>2244.368818199715</v>
      </c>
      <c r="BS9" s="104">
        <v>2803.8461538461538</v>
      </c>
      <c r="BT9" s="104">
        <v>3275</v>
      </c>
      <c r="BU9" s="104">
        <v>3807.5</v>
      </c>
      <c r="BV9" s="104">
        <v>3754.5454545454545</v>
      </c>
      <c r="BW9" s="101">
        <v>3961.1111111111113</v>
      </c>
    </row>
    <row r="10" spans="1:75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1">
        <v>2486.5620308248103</v>
      </c>
      <c r="BQ10" s="102">
        <v>2486.8567563998122</v>
      </c>
      <c r="BR10" s="104">
        <v>2486.9448063518325</v>
      </c>
      <c r="BS10" s="104">
        <v>2486.7233813717439</v>
      </c>
      <c r="BT10" s="89">
        <v>2486.7233813717439</v>
      </c>
      <c r="BU10" s="104">
        <v>2486.5780086154082</v>
      </c>
      <c r="BV10" s="89">
        <v>2586.4328501775199</v>
      </c>
      <c r="BW10" s="89">
        <v>2599.365014428407</v>
      </c>
    </row>
    <row r="11" spans="1:75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1">
        <v>2235</v>
      </c>
      <c r="BQ11" s="102">
        <v>1997.9548885044126</v>
      </c>
      <c r="BR11" s="104">
        <v>1997.9548885044126</v>
      </c>
      <c r="BS11" s="104">
        <v>1999.2381236802573</v>
      </c>
      <c r="BT11" s="104">
        <v>2561.5384615384601</v>
      </c>
      <c r="BU11" s="104">
        <v>2043.5484067455307</v>
      </c>
      <c r="BV11" s="104">
        <v>3214.2857142857101</v>
      </c>
      <c r="BW11" s="101">
        <v>3804.1666666666665</v>
      </c>
    </row>
    <row r="12" spans="1:75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1">
        <v>2100</v>
      </c>
      <c r="BQ12" s="102">
        <v>2540</v>
      </c>
      <c r="BR12" s="104">
        <v>2825</v>
      </c>
      <c r="BS12" s="104">
        <v>2687.5</v>
      </c>
      <c r="BT12" s="104">
        <v>2542.8571428571427</v>
      </c>
      <c r="BU12" s="104">
        <v>3750</v>
      </c>
      <c r="BV12" s="104">
        <v>4083.3333333333335</v>
      </c>
      <c r="BW12" s="106">
        <v>4110</v>
      </c>
    </row>
    <row r="13" spans="1:75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1">
        <v>2394.3909515960868</v>
      </c>
      <c r="BQ13" s="102">
        <v>2394.6369070102191</v>
      </c>
      <c r="BR13" s="104">
        <v>2395.0122281361405</v>
      </c>
      <c r="BS13" s="104">
        <v>2394.7821715163773</v>
      </c>
      <c r="BT13" s="104">
        <v>2395.0173845387017</v>
      </c>
      <c r="BU13" s="104">
        <v>2395.2048153771416</v>
      </c>
      <c r="BV13" s="104">
        <v>3966.6666666666665</v>
      </c>
      <c r="BW13" s="101">
        <v>3925</v>
      </c>
    </row>
    <row r="14" spans="1:75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1">
        <v>2182.86</v>
      </c>
      <c r="BQ14" s="102">
        <v>2214.6132260893428</v>
      </c>
      <c r="BR14" s="104">
        <v>2217.1628000619367</v>
      </c>
      <c r="BS14" s="104">
        <v>2217.1264166547262</v>
      </c>
      <c r="BT14" s="104">
        <v>2287.1264166547298</v>
      </c>
      <c r="BU14" s="104">
        <v>3933.3333333333335</v>
      </c>
      <c r="BV14" s="104">
        <v>3975</v>
      </c>
      <c r="BW14" s="89">
        <v>3994.8749999999995</v>
      </c>
    </row>
    <row r="15" spans="1:75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1">
        <v>2068.3333333333335</v>
      </c>
      <c r="BQ15" s="102">
        <v>1956.2221664294377</v>
      </c>
      <c r="BR15" s="104">
        <v>1963.7206499221456</v>
      </c>
      <c r="BS15" s="104">
        <v>1970.8154457291741</v>
      </c>
      <c r="BT15" s="104">
        <v>1986.7496530346912</v>
      </c>
      <c r="BU15" s="104">
        <v>2196.33233936429</v>
      </c>
      <c r="BV15" s="104">
        <v>3682.1428571428573</v>
      </c>
      <c r="BW15" s="101">
        <v>3636.6666666666665</v>
      </c>
    </row>
    <row r="16" spans="1:75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1">
        <v>1840.7456438678819</v>
      </c>
      <c r="BQ16" s="102">
        <v>2141.6666666666665</v>
      </c>
      <c r="BR16" s="104">
        <v>2450</v>
      </c>
      <c r="BS16" s="104">
        <v>2820</v>
      </c>
      <c r="BT16" s="104">
        <v>2942.1952117798801</v>
      </c>
      <c r="BU16" s="104">
        <v>3820</v>
      </c>
      <c r="BV16" s="104">
        <v>3812.5</v>
      </c>
      <c r="BW16" s="101">
        <v>3850</v>
      </c>
    </row>
    <row r="17" spans="1:76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1">
        <v>2026.42857142857</v>
      </c>
      <c r="BQ17" s="102">
        <v>1896.6180608703949</v>
      </c>
      <c r="BR17" s="104">
        <v>1898.7120490498403</v>
      </c>
      <c r="BS17" s="104">
        <v>1901.5514820244055</v>
      </c>
      <c r="BT17" s="104">
        <v>2194.1666666666702</v>
      </c>
      <c r="BU17" s="104">
        <v>3970</v>
      </c>
      <c r="BV17" s="104">
        <v>3738.4615384615386</v>
      </c>
      <c r="BW17" s="89">
        <v>3757.1538461538457</v>
      </c>
    </row>
    <row r="18" spans="1:76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1">
        <v>2091.2786660618599</v>
      </c>
      <c r="BQ18" s="102">
        <v>2006.5903625509641</v>
      </c>
      <c r="BR18" s="104">
        <v>2450</v>
      </c>
      <c r="BS18" s="104">
        <v>2054.8900389948726</v>
      </c>
      <c r="BT18" s="104">
        <v>2377.5</v>
      </c>
      <c r="BU18" s="104">
        <v>3700</v>
      </c>
      <c r="BV18" s="104">
        <v>3909.375</v>
      </c>
      <c r="BW18" s="89">
        <v>3928.9218749999995</v>
      </c>
    </row>
    <row r="19" spans="1:76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1">
        <v>2024.6153846153845</v>
      </c>
      <c r="BQ19" s="102">
        <v>2168.6999999999998</v>
      </c>
      <c r="BR19" s="104">
        <v>2225</v>
      </c>
      <c r="BS19" s="104">
        <v>2514.2857142857142</v>
      </c>
      <c r="BT19" s="104">
        <v>2216.6666666666665</v>
      </c>
      <c r="BU19" s="104">
        <v>3780</v>
      </c>
      <c r="BV19" s="104">
        <v>3792.8571428571427</v>
      </c>
      <c r="BW19" s="101">
        <v>3885.7142857142858</v>
      </c>
    </row>
    <row r="20" spans="1:76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1">
        <v>1984.682815613374</v>
      </c>
      <c r="BQ20" s="102">
        <v>1985.3940194509628</v>
      </c>
      <c r="BR20" s="104">
        <v>1986.4065479618532</v>
      </c>
      <c r="BS20" s="104">
        <v>1986.274922186017</v>
      </c>
      <c r="BT20" s="104">
        <v>2633.3333333333298</v>
      </c>
      <c r="BU20" s="104">
        <v>2033.3760921822538</v>
      </c>
      <c r="BV20" s="104">
        <v>3870</v>
      </c>
      <c r="BW20" s="89">
        <v>3889.3499999999995</v>
      </c>
    </row>
    <row r="21" spans="1:76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1">
        <v>2032.7272727272727</v>
      </c>
      <c r="BQ21" s="102">
        <v>2037.5</v>
      </c>
      <c r="BR21" s="104">
        <v>2259.2307692307691</v>
      </c>
      <c r="BS21" s="104">
        <v>2515.294117647059</v>
      </c>
      <c r="BT21" s="104">
        <v>2338.8888888888901</v>
      </c>
      <c r="BU21" s="104">
        <v>3492.3076923076924</v>
      </c>
      <c r="BV21" s="104">
        <v>3775</v>
      </c>
      <c r="BW21" s="101">
        <v>3937.5</v>
      </c>
    </row>
    <row r="22" spans="1:76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1">
        <v>1732.5489696997297</v>
      </c>
      <c r="BQ22" s="102">
        <v>2175</v>
      </c>
      <c r="BR22" s="104">
        <v>2521.4285714285716</v>
      </c>
      <c r="BS22" s="104">
        <v>2812.5</v>
      </c>
      <c r="BT22" s="104">
        <v>2862.5</v>
      </c>
      <c r="BU22" s="104">
        <v>3820</v>
      </c>
      <c r="BV22" s="104">
        <v>3135.2299135533499</v>
      </c>
      <c r="BW22" s="89">
        <v>3150.9060631211164</v>
      </c>
    </row>
    <row r="23" spans="1:76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1">
        <v>2050</v>
      </c>
      <c r="BQ23" s="102">
        <v>2400</v>
      </c>
      <c r="BR23" s="104">
        <v>2175</v>
      </c>
      <c r="BS23" s="104">
        <v>2175</v>
      </c>
      <c r="BT23" s="104">
        <v>3028.5714285714284</v>
      </c>
      <c r="BU23" s="104">
        <v>3812.5</v>
      </c>
      <c r="BV23" s="104">
        <v>3816.9885359889299</v>
      </c>
      <c r="BW23" s="89">
        <v>3836.073478668874</v>
      </c>
    </row>
    <row r="24" spans="1:76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1">
        <v>1857.3395026718117</v>
      </c>
      <c r="BQ24" s="102">
        <v>2350</v>
      </c>
      <c r="BR24" s="104">
        <v>2300</v>
      </c>
      <c r="BS24" s="104">
        <v>2900</v>
      </c>
      <c r="BT24" s="104">
        <v>2970</v>
      </c>
      <c r="BU24" s="104">
        <v>3391.6666666666665</v>
      </c>
      <c r="BV24" s="104">
        <v>3217.4907675733898</v>
      </c>
      <c r="BW24" s="89">
        <v>3233.5782214112564</v>
      </c>
    </row>
    <row r="25" spans="1:76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1">
        <v>1980.9462597009499</v>
      </c>
      <c r="BQ25" s="102">
        <v>2290</v>
      </c>
      <c r="BR25" s="104">
        <v>2120</v>
      </c>
      <c r="BS25" s="104">
        <v>1940.3571923555944</v>
      </c>
      <c r="BT25" s="104">
        <v>2166.6666666666702</v>
      </c>
      <c r="BU25" s="104">
        <v>3400</v>
      </c>
      <c r="BV25" s="104">
        <v>3430</v>
      </c>
      <c r="BW25" s="101">
        <v>3553</v>
      </c>
    </row>
    <row r="26" spans="1:76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1">
        <v>1870</v>
      </c>
      <c r="BQ26" s="102">
        <v>1944.5308155996124</v>
      </c>
      <c r="BR26" s="104">
        <v>1941.00611205211</v>
      </c>
      <c r="BS26" s="104">
        <v>2500</v>
      </c>
      <c r="BT26" s="104">
        <v>2700</v>
      </c>
      <c r="BU26" s="104">
        <v>3400</v>
      </c>
      <c r="BV26" s="104">
        <v>3213.2576163160002</v>
      </c>
      <c r="BW26" s="89">
        <v>3229.32390439758</v>
      </c>
    </row>
    <row r="27" spans="1:76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1">
        <v>2075</v>
      </c>
      <c r="BQ27" s="102">
        <v>2025</v>
      </c>
      <c r="BR27" s="104">
        <v>2165</v>
      </c>
      <c r="BS27" s="104">
        <v>2691.6666666666665</v>
      </c>
      <c r="BT27" s="104">
        <v>2875</v>
      </c>
      <c r="BU27" s="104">
        <v>3342.8571428571427</v>
      </c>
      <c r="BV27" s="104">
        <v>3837.5</v>
      </c>
      <c r="BW27" s="89">
        <v>3856.6874999999995</v>
      </c>
      <c r="BX27" s="106"/>
    </row>
    <row r="28" spans="1:76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1">
        <v>1940</v>
      </c>
      <c r="BQ28" s="102">
        <v>2040</v>
      </c>
      <c r="BR28" s="104">
        <v>2480</v>
      </c>
      <c r="BS28" s="104">
        <v>2600.8333333333335</v>
      </c>
      <c r="BT28" s="104">
        <v>3025</v>
      </c>
      <c r="BU28" s="104">
        <v>3070</v>
      </c>
      <c r="BV28" s="104">
        <v>3620</v>
      </c>
      <c r="BW28" s="89">
        <v>3638.0999999999995</v>
      </c>
      <c r="BX28" s="106"/>
    </row>
    <row r="29" spans="1:76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1">
        <v>1839.1941780968687</v>
      </c>
      <c r="BQ29" s="102">
        <v>1840.8028009547963</v>
      </c>
      <c r="BR29" s="104">
        <v>1847.7015212349334</v>
      </c>
      <c r="BS29" s="104">
        <v>1858.3123341873641</v>
      </c>
      <c r="BT29" s="104">
        <v>2004.54545454545</v>
      </c>
      <c r="BU29" s="104">
        <v>3435.5555555555557</v>
      </c>
      <c r="BV29" s="104">
        <v>3909.5238095238096</v>
      </c>
      <c r="BW29" s="89">
        <v>3929.0714285714284</v>
      </c>
    </row>
    <row r="30" spans="1:76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1">
        <v>2241.6666666666665</v>
      </c>
      <c r="BQ30" s="102">
        <v>2300</v>
      </c>
      <c r="BR30" s="104">
        <v>2143.75</v>
      </c>
      <c r="BS30" s="104">
        <v>2260</v>
      </c>
      <c r="BT30" s="104">
        <v>2640</v>
      </c>
      <c r="BU30" s="104">
        <v>3060</v>
      </c>
      <c r="BV30" s="104">
        <v>3706</v>
      </c>
      <c r="BW30" s="89">
        <v>3724.5299999999997</v>
      </c>
      <c r="BX30" s="106"/>
    </row>
    <row r="31" spans="1:76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1">
        <v>2025</v>
      </c>
      <c r="BQ31" s="102">
        <v>2308.3333333333335</v>
      </c>
      <c r="BR31" s="104">
        <v>2172.2855734390332</v>
      </c>
      <c r="BS31" s="104">
        <v>2358.3333333333335</v>
      </c>
      <c r="BT31" s="104">
        <v>2750</v>
      </c>
      <c r="BU31" s="104">
        <v>3266.6666666666665</v>
      </c>
      <c r="BV31" s="104">
        <v>3875</v>
      </c>
      <c r="BW31" s="106">
        <v>4125</v>
      </c>
      <c r="BX31" s="106"/>
    </row>
    <row r="32" spans="1:76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1">
        <v>2090</v>
      </c>
      <c r="BQ32" s="102">
        <v>1902.6264957848368</v>
      </c>
      <c r="BR32" s="104">
        <v>1907.6821629046783</v>
      </c>
      <c r="BS32" s="104">
        <v>2579.1666666666665</v>
      </c>
      <c r="BT32" s="104">
        <v>2888.8888888888887</v>
      </c>
      <c r="BU32" s="104">
        <v>3288.181818181818</v>
      </c>
      <c r="BV32" s="104">
        <v>3550</v>
      </c>
      <c r="BW32" s="89">
        <v>3567.7499999999995</v>
      </c>
      <c r="BX32" s="106"/>
    </row>
    <row r="33" spans="1:76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1">
        <v>1844.7199425881363</v>
      </c>
      <c r="BQ33" s="102">
        <v>1842.94364554493</v>
      </c>
      <c r="BR33" s="104">
        <v>1840.8113975907497</v>
      </c>
      <c r="BS33" s="104">
        <v>2558.3333333333335</v>
      </c>
      <c r="BT33" s="104">
        <v>3038.8888888888887</v>
      </c>
      <c r="BU33" s="104">
        <v>3817.1875</v>
      </c>
      <c r="BV33" s="104">
        <v>3639.2857142857142</v>
      </c>
      <c r="BW33" s="89">
        <v>3657.4821428571422</v>
      </c>
      <c r="BX33" s="106"/>
    </row>
    <row r="34" spans="1:76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1">
        <v>2033.3333333333333</v>
      </c>
      <c r="BQ34" s="102">
        <v>1852.6617016063308</v>
      </c>
      <c r="BR34" s="104">
        <v>2370</v>
      </c>
      <c r="BS34" s="104">
        <v>1902.0510572103815</v>
      </c>
      <c r="BT34" s="104">
        <v>2320.8333333333298</v>
      </c>
      <c r="BU34" s="104">
        <v>3387.5</v>
      </c>
      <c r="BV34" s="104">
        <v>3820.8333333333335</v>
      </c>
      <c r="BW34" s="89">
        <v>3839.9374999999995</v>
      </c>
      <c r="BX34" s="106"/>
    </row>
    <row r="35" spans="1:76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1">
        <v>1887.3467740754199</v>
      </c>
      <c r="BQ35" s="102">
        <v>1849.6878093906689</v>
      </c>
      <c r="BR35" s="104">
        <v>1848.9151687417832</v>
      </c>
      <c r="BS35" s="104">
        <v>2661.7647058823532</v>
      </c>
      <c r="BT35" s="104">
        <v>2904.3433278709599</v>
      </c>
      <c r="BU35" s="104">
        <v>3615</v>
      </c>
      <c r="BV35" s="104">
        <v>3619.4444444444443</v>
      </c>
      <c r="BW35" s="89">
        <v>3637.5416666666661</v>
      </c>
      <c r="BX35" s="106"/>
    </row>
    <row r="36" spans="1:76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1">
        <v>1846.1159318341752</v>
      </c>
      <c r="BQ36" s="102">
        <v>2160</v>
      </c>
      <c r="BR36" s="104">
        <v>2440</v>
      </c>
      <c r="BS36" s="104">
        <v>2687.5</v>
      </c>
      <c r="BT36" s="104">
        <v>2600</v>
      </c>
      <c r="BU36" s="104">
        <v>3266.6666666666665</v>
      </c>
      <c r="BV36" s="104">
        <v>3219.2903373389099</v>
      </c>
      <c r="BW36" s="106">
        <v>3775</v>
      </c>
    </row>
    <row r="37" spans="1:76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1">
        <v>2105.0714996611378</v>
      </c>
      <c r="BQ37" s="102">
        <v>2104.7188467563174</v>
      </c>
      <c r="BR37" s="104">
        <v>2104.922524107119</v>
      </c>
      <c r="BS37" s="104">
        <v>2102.8461098652856</v>
      </c>
      <c r="BT37" s="104">
        <v>2183.5118481705399</v>
      </c>
      <c r="BU37" s="104">
        <v>3745</v>
      </c>
      <c r="BV37" s="104">
        <v>3935.7142857142858</v>
      </c>
      <c r="BW37" s="89">
        <v>3955.3928571428569</v>
      </c>
    </row>
    <row r="38" spans="1:76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1">
        <v>2175</v>
      </c>
      <c r="BQ38" s="69">
        <v>2010.3876319457643</v>
      </c>
      <c r="BR38" s="89">
        <v>2008.452705740111</v>
      </c>
      <c r="BS38" s="104">
        <v>2860</v>
      </c>
      <c r="BT38" s="104">
        <v>3000</v>
      </c>
      <c r="BU38" s="104">
        <v>3720</v>
      </c>
      <c r="BV38" s="104">
        <v>3610.59338145744</v>
      </c>
      <c r="BW38" s="89">
        <v>3628.6463483647267</v>
      </c>
    </row>
    <row r="39" spans="1:76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1">
        <v>2247.6199299271266</v>
      </c>
      <c r="BQ39" s="102">
        <v>2247.8470820876332</v>
      </c>
      <c r="BR39" s="104">
        <v>2248.1286451541928</v>
      </c>
      <c r="BS39" s="104">
        <v>2248.4337116090783</v>
      </c>
      <c r="BT39" s="89">
        <v>2349.10019162153</v>
      </c>
      <c r="BU39" s="104">
        <v>3300</v>
      </c>
      <c r="BV39" s="104">
        <v>3600</v>
      </c>
      <c r="BW39" s="89">
        <v>3617.9999999999995</v>
      </c>
    </row>
    <row r="40" spans="1:76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1">
        <v>2333.356187338125</v>
      </c>
      <c r="BQ40" s="69">
        <v>2333.5679121725361</v>
      </c>
      <c r="BR40" s="104">
        <v>2333.5463354519375</v>
      </c>
      <c r="BS40" s="89">
        <v>2333.5229608964237</v>
      </c>
      <c r="BT40" s="89">
        <v>2433.7891924597898</v>
      </c>
      <c r="BU40" s="104">
        <v>2342.2000286191205</v>
      </c>
      <c r="BV40" s="104">
        <v>2543.1392098636802</v>
      </c>
      <c r="BW40" s="89">
        <v>2555.8549059129982</v>
      </c>
    </row>
    <row r="41" spans="1:76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1">
        <v>2036.4373993170309</v>
      </c>
      <c r="BQ41" s="102">
        <v>2000</v>
      </c>
      <c r="BR41" s="104">
        <v>2033.3068133612294</v>
      </c>
      <c r="BS41" s="104">
        <v>3000</v>
      </c>
      <c r="BT41" s="104">
        <v>3200</v>
      </c>
      <c r="BU41" s="104">
        <v>3800</v>
      </c>
      <c r="BV41" s="104">
        <v>3810</v>
      </c>
      <c r="BW41" s="89">
        <v>3829.0499999999997</v>
      </c>
    </row>
    <row r="42" spans="1:76" ht="15" customHeight="1">
      <c r="A42" s="96" t="s">
        <v>37</v>
      </c>
      <c r="B42" s="97"/>
      <c r="C42" s="98">
        <f t="shared" ref="C42:AN42" si="0">AVERAGE(C5:C41)</f>
        <v>1841.975418275418</v>
      </c>
      <c r="D42" s="98">
        <f t="shared" si="0"/>
        <v>1860.2976533676533</v>
      </c>
      <c r="E42" s="98">
        <f t="shared" si="0"/>
        <v>1839.3436265924479</v>
      </c>
      <c r="F42" s="98">
        <f t="shared" si="0"/>
        <v>1862.9063494081233</v>
      </c>
      <c r="G42" s="98">
        <f t="shared" si="0"/>
        <v>1853.9525740025731</v>
      </c>
      <c r="H42" s="98">
        <f t="shared" si="0"/>
        <v>1962.6325602574004</v>
      </c>
      <c r="I42" s="98">
        <f t="shared" si="0"/>
        <v>2071.0590948090939</v>
      </c>
      <c r="J42" s="98">
        <f t="shared" si="0"/>
        <v>1928.0643886743874</v>
      </c>
      <c r="K42" s="98">
        <f t="shared" si="0"/>
        <v>1938.6155318757353</v>
      </c>
      <c r="L42" s="98">
        <f t="shared" si="0"/>
        <v>2067.0146448499222</v>
      </c>
      <c r="M42" s="98">
        <f t="shared" si="0"/>
        <v>1962.5455183104264</v>
      </c>
      <c r="N42" s="98">
        <f t="shared" si="0"/>
        <v>2002.1597520377509</v>
      </c>
      <c r="O42" s="98">
        <f t="shared" si="0"/>
        <v>2567.5637077107663</v>
      </c>
      <c r="P42" s="98">
        <f t="shared" si="0"/>
        <v>2708.381178039414</v>
      </c>
      <c r="Q42" s="98">
        <f t="shared" si="0"/>
        <v>2493.5891756418077</v>
      </c>
      <c r="R42" s="98">
        <f t="shared" si="0"/>
        <v>2428.3827508827503</v>
      </c>
      <c r="S42" s="98">
        <f t="shared" si="0"/>
        <v>2446.5677683912977</v>
      </c>
      <c r="T42" s="98">
        <f t="shared" si="0"/>
        <v>2215.9583285483286</v>
      </c>
      <c r="U42" s="98">
        <f t="shared" si="0"/>
        <v>2226.2133047133043</v>
      </c>
      <c r="V42" s="98">
        <f t="shared" si="0"/>
        <v>1990.7063163444745</v>
      </c>
      <c r="W42" s="98">
        <f t="shared" si="0"/>
        <v>1911.4376193981454</v>
      </c>
      <c r="X42" s="98">
        <f t="shared" si="0"/>
        <v>2374.070224070224</v>
      </c>
      <c r="Y42" s="98">
        <f t="shared" si="0"/>
        <v>2377.8089189189191</v>
      </c>
      <c r="Z42" s="98">
        <f t="shared" si="0"/>
        <v>2276.9555938241119</v>
      </c>
      <c r="AA42" s="98">
        <f t="shared" si="0"/>
        <v>2190.0657484407484</v>
      </c>
      <c r="AB42" s="98">
        <f t="shared" si="0"/>
        <v>2155.9678842376211</v>
      </c>
      <c r="AC42" s="98">
        <f t="shared" si="0"/>
        <v>2090.6383723949511</v>
      </c>
      <c r="AD42" s="98">
        <f t="shared" si="0"/>
        <v>2058.1920680361077</v>
      </c>
      <c r="AE42" s="98">
        <f t="shared" si="0"/>
        <v>2072.2413465858886</v>
      </c>
      <c r="AF42" s="98">
        <f t="shared" si="0"/>
        <v>2034.9344834121187</v>
      </c>
      <c r="AG42" s="98">
        <f t="shared" si="0"/>
        <v>2010.4527618312104</v>
      </c>
      <c r="AH42" s="98">
        <f t="shared" si="0"/>
        <v>2054.1449058831427</v>
      </c>
      <c r="AI42" s="98">
        <f t="shared" si="0"/>
        <v>2107.4755357182621</v>
      </c>
      <c r="AJ42" s="98">
        <f t="shared" si="0"/>
        <v>2145.3010586286541</v>
      </c>
      <c r="AK42" s="98">
        <f t="shared" si="0"/>
        <v>2084.735085724993</v>
      </c>
      <c r="AL42" s="98">
        <f t="shared" si="0"/>
        <v>2052.7897613576561</v>
      </c>
      <c r="AM42" s="98">
        <f t="shared" si="0"/>
        <v>2039.8190610448505</v>
      </c>
      <c r="AN42" s="98">
        <f t="shared" si="0"/>
        <v>2067.6820865444929</v>
      </c>
      <c r="AO42" s="98">
        <f t="shared" ref="AO42:BE42" si="1">AVERAGE(AO5:AO41)</f>
        <v>2064.4530541244735</v>
      </c>
      <c r="AP42" s="98">
        <f t="shared" si="1"/>
        <v>2046.5276291262935</v>
      </c>
      <c r="AQ42" s="98">
        <f t="shared" si="1"/>
        <v>2028.0409024379612</v>
      </c>
      <c r="AR42" s="98">
        <f t="shared" si="1"/>
        <v>1995.3755213680388</v>
      </c>
      <c r="AS42" s="98">
        <f t="shared" si="1"/>
        <v>2024.8010841458552</v>
      </c>
      <c r="AT42" s="98">
        <f t="shared" si="1"/>
        <v>2000.3385939475988</v>
      </c>
      <c r="AU42" s="98">
        <f t="shared" si="1"/>
        <v>1976.1112893412194</v>
      </c>
      <c r="AV42" s="98">
        <f t="shared" si="1"/>
        <v>1967.4623086521233</v>
      </c>
      <c r="AW42" s="98">
        <f t="shared" si="1"/>
        <v>2000.2853593944244</v>
      </c>
      <c r="AX42" s="98">
        <f t="shared" si="1"/>
        <v>2018.6812093899659</v>
      </c>
      <c r="AY42" s="98">
        <f t="shared" si="1"/>
        <v>2019.0999909850545</v>
      </c>
      <c r="AZ42" s="98">
        <f t="shared" si="1"/>
        <v>1995.3532551742262</v>
      </c>
      <c r="BA42" s="98">
        <f t="shared" si="1"/>
        <v>1981.0705813352877</v>
      </c>
      <c r="BB42" s="98">
        <f t="shared" si="1"/>
        <v>1957.3167183039304</v>
      </c>
      <c r="BC42" s="98">
        <f t="shared" si="1"/>
        <v>1965.0320028549845</v>
      </c>
      <c r="BD42" s="98">
        <f t="shared" si="1"/>
        <v>1973.9471655532052</v>
      </c>
      <c r="BE42" s="98">
        <f t="shared" si="1"/>
        <v>1971.3392418154406</v>
      </c>
      <c r="BF42" s="98">
        <f t="shared" ref="BF42:BK42" si="2">AVERAGE(BF5:BF41)</f>
        <v>1979.1511490430253</v>
      </c>
      <c r="BG42" s="98">
        <f t="shared" si="2"/>
        <v>1974.6662248748826</v>
      </c>
      <c r="BH42" s="98">
        <f t="shared" si="2"/>
        <v>1953.7112637444623</v>
      </c>
      <c r="BI42" s="98">
        <f t="shared" si="2"/>
        <v>1947.4669151640189</v>
      </c>
      <c r="BJ42" s="98">
        <f t="shared" si="2"/>
        <v>1949.7515743106944</v>
      </c>
      <c r="BK42" s="98">
        <f t="shared" si="2"/>
        <v>1949.0171065181919</v>
      </c>
      <c r="BL42" s="98">
        <f t="shared" ref="BL42:BM42" si="3">AVERAGE(BL5:BL41)</f>
        <v>2018.9058892482371</v>
      </c>
      <c r="BM42" s="98">
        <f t="shared" si="3"/>
        <v>2057.7147840862722</v>
      </c>
      <c r="BN42" s="98">
        <f t="shared" ref="BN42:BO42" si="4">AVERAGE(BN5:BN41)</f>
        <v>2069.2135145363227</v>
      </c>
      <c r="BO42" s="98">
        <f t="shared" si="4"/>
        <v>2071.693661723154</v>
      </c>
      <c r="BP42" s="98">
        <f t="shared" ref="BP42:BQ42" si="5">AVERAGE(BP5:BP41)</f>
        <v>2068.6863283579801</v>
      </c>
      <c r="BQ42" s="98">
        <f t="shared" si="5"/>
        <v>2141.5877759635114</v>
      </c>
      <c r="BR42" s="98">
        <f t="shared" ref="BR42:BS42" si="6">AVERAGE(BR5:BR41)</f>
        <v>2215.3284574557242</v>
      </c>
      <c r="BS42" s="98">
        <f t="shared" si="6"/>
        <v>2397.5998174331435</v>
      </c>
      <c r="BT42" s="98">
        <f t="shared" ref="BT42:BU42" si="7">AVERAGE(BT5:BT41)</f>
        <v>2627.937876140224</v>
      </c>
      <c r="BU42" s="98">
        <f t="shared" si="7"/>
        <v>3312.4180274934865</v>
      </c>
      <c r="BV42" s="98">
        <f t="shared" ref="BV42:BW42" si="8">AVERAGE(BV5:BV41)</f>
        <v>3594.814176897059</v>
      </c>
      <c r="BW42" s="98">
        <f t="shared" si="8"/>
        <v>3657.574784413493</v>
      </c>
    </row>
    <row r="43" spans="1:76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9">O42/N42*100-100</f>
        <v>28.239702406242088</v>
      </c>
      <c r="P43" s="98">
        <f t="shared" si="9"/>
        <v>5.484478141895849</v>
      </c>
      <c r="Q43" s="98">
        <f t="shared" si="9"/>
        <v>-7.9306415263560979</v>
      </c>
      <c r="R43" s="98">
        <f t="shared" si="9"/>
        <v>-2.6149626167780582</v>
      </c>
      <c r="S43" s="98">
        <f t="shared" si="9"/>
        <v>0.7488530175869812</v>
      </c>
      <c r="T43" s="98">
        <f t="shared" si="9"/>
        <v>-9.4258349522279019</v>
      </c>
      <c r="U43" s="98">
        <f t="shared" si="9"/>
        <v>0.46277838499308643</v>
      </c>
      <c r="V43" s="98">
        <f t="shared" si="9"/>
        <v>-10.578815060992497</v>
      </c>
      <c r="W43" s="98">
        <f t="shared" si="9"/>
        <v>-3.9819382846933422</v>
      </c>
      <c r="X43" s="98">
        <f t="shared" si="9"/>
        <v>24.203384927505383</v>
      </c>
      <c r="Y43" s="98">
        <f t="shared" si="9"/>
        <v>0.15748038161589761</v>
      </c>
      <c r="Z43" s="98">
        <f t="shared" si="9"/>
        <v>-4.2414394315864854</v>
      </c>
      <c r="AA43" s="98">
        <f t="shared" si="9"/>
        <v>-3.8160535769357438</v>
      </c>
      <c r="AB43" s="98">
        <f t="shared" si="9"/>
        <v>-1.5569333581607765</v>
      </c>
      <c r="AC43" s="98">
        <f t="shared" si="9"/>
        <v>-3.0301709186067711</v>
      </c>
      <c r="AD43" s="98">
        <f t="shared" si="9"/>
        <v>-1.5519807149466232</v>
      </c>
      <c r="AE43" s="98">
        <f t="shared" si="9"/>
        <v>0.68260289056436818</v>
      </c>
      <c r="AF43" s="98">
        <f t="shared" si="9"/>
        <v>-1.800314583783134</v>
      </c>
      <c r="AG43" s="98">
        <f t="shared" si="9"/>
        <v>-1.2030717342731378</v>
      </c>
      <c r="AH43" s="98">
        <f t="shared" si="9"/>
        <v>2.1732489756255404</v>
      </c>
      <c r="AI43" s="98">
        <f t="shared" si="9"/>
        <v>2.5962447772004111</v>
      </c>
      <c r="AJ43" s="98">
        <f t="shared" si="9"/>
        <v>1.7948261922528417</v>
      </c>
      <c r="AK43" s="98">
        <f t="shared" si="9"/>
        <v>-2.823192234957304</v>
      </c>
      <c r="AL43" s="98">
        <f t="shared" si="9"/>
        <v>-1.5323445451692663</v>
      </c>
      <c r="AM43" s="98">
        <f t="shared" si="9"/>
        <v>-0.63185721971971986</v>
      </c>
      <c r="AN43" s="98">
        <f t="shared" si="9"/>
        <v>1.3659557375334259</v>
      </c>
      <c r="AO43" s="98">
        <f t="shared" ref="AO43:BE43" si="10">AO42/AN42*100-100</f>
        <v>-0.15616677442980631</v>
      </c>
      <c r="AP43" s="98">
        <f t="shared" si="10"/>
        <v>-0.86828930124460157</v>
      </c>
      <c r="AQ43" s="98">
        <f t="shared" si="10"/>
        <v>-0.90332162758167556</v>
      </c>
      <c r="AR43" s="98">
        <f t="shared" si="10"/>
        <v>-1.610686501966228</v>
      </c>
      <c r="AS43" s="98">
        <f t="shared" si="10"/>
        <v>1.4746879703947684</v>
      </c>
      <c r="AT43" s="98">
        <f t="shared" si="10"/>
        <v>-1.2081428832588585</v>
      </c>
      <c r="AU43" s="98">
        <f t="shared" si="10"/>
        <v>-1.211160184564946</v>
      </c>
      <c r="AV43" s="98">
        <f t="shared" si="10"/>
        <v>-0.4376768016936694</v>
      </c>
      <c r="AW43" s="98">
        <f t="shared" si="10"/>
        <v>1.6682937506837305</v>
      </c>
      <c r="AX43" s="98">
        <f t="shared" si="10"/>
        <v>0.91966128278370718</v>
      </c>
      <c r="AY43" s="98">
        <f t="shared" si="10"/>
        <v>2.0745306051310308E-2</v>
      </c>
      <c r="AZ43" s="98">
        <f t="shared" si="10"/>
        <v>-1.1761049931580203</v>
      </c>
      <c r="BA43" s="98">
        <f t="shared" si="10"/>
        <v>-0.71579675437928358</v>
      </c>
      <c r="BB43" s="98">
        <f t="shared" si="10"/>
        <v>-1.1990417330485315</v>
      </c>
      <c r="BC43" s="98">
        <f t="shared" si="10"/>
        <v>0.39417660304559377</v>
      </c>
      <c r="BD43" s="98">
        <f t="shared" si="10"/>
        <v>0.4536904582351724</v>
      </c>
      <c r="BE43" s="98">
        <f t="shared" si="10"/>
        <v>-0.13211720066649946</v>
      </c>
      <c r="BF43" s="98">
        <f t="shared" ref="BF43:BJ43" si="11">BF42/BE42*100-100</f>
        <v>0.39627411973957294</v>
      </c>
      <c r="BG43" s="98">
        <f t="shared" si="11"/>
        <v>-0.22660847153140651</v>
      </c>
      <c r="BH43" s="98">
        <f t="shared" si="11"/>
        <v>-1.0611900313303835</v>
      </c>
      <c r="BI43" s="98">
        <f t="shared" si="11"/>
        <v>-0.31961470951830506</v>
      </c>
      <c r="BJ43" s="98">
        <f t="shared" si="11"/>
        <v>0.11731440102454371</v>
      </c>
      <c r="BK43" s="98">
        <f t="shared" ref="BK43:BO43" si="12">BK42/BJ42*100-100</f>
        <v>-3.7669814051170647E-2</v>
      </c>
      <c r="BL43" s="98">
        <f t="shared" si="12"/>
        <v>3.5858475790855096</v>
      </c>
      <c r="BM43" s="98">
        <f t="shared" si="12"/>
        <v>1.9222735960459261</v>
      </c>
      <c r="BN43" s="98">
        <f t="shared" si="12"/>
        <v>0.55881070296904056</v>
      </c>
      <c r="BO43" s="98">
        <f t="shared" si="12"/>
        <v>0.11985941370515718</v>
      </c>
      <c r="BP43" s="98">
        <f t="shared" ref="BP43:BW43" si="13">BP42/BO42*100-100</f>
        <v>-0.14516303354776028</v>
      </c>
      <c r="BQ43" s="98">
        <f t="shared" si="13"/>
        <v>3.524045506860233</v>
      </c>
      <c r="BR43" s="98">
        <f t="shared" si="13"/>
        <v>3.4432714978976975</v>
      </c>
      <c r="BS43" s="98">
        <f t="shared" si="13"/>
        <v>8.2277352310435816</v>
      </c>
      <c r="BT43" s="98">
        <f t="shared" si="13"/>
        <v>9.6070268704674362</v>
      </c>
      <c r="BU43" s="98">
        <f t="shared" si="13"/>
        <v>26.046283573437833</v>
      </c>
      <c r="BV43" s="98">
        <f t="shared" si="13"/>
        <v>8.525377747000789</v>
      </c>
      <c r="BW43" s="98">
        <f t="shared" si="13"/>
        <v>1.7458651387262307</v>
      </c>
    </row>
    <row r="44" spans="1:76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4">O42/C42*100-100</f>
        <v>39.391855191786078</v>
      </c>
      <c r="P44" s="98">
        <f t="shared" si="14"/>
        <v>45.58859294030151</v>
      </c>
      <c r="Q44" s="98">
        <f t="shared" si="14"/>
        <v>35.569511840558533</v>
      </c>
      <c r="R44" s="98">
        <f t="shared" si="14"/>
        <v>30.354526498569726</v>
      </c>
      <c r="S44" s="98">
        <f t="shared" si="14"/>
        <v>31.964959767514642</v>
      </c>
      <c r="T44" s="98">
        <f t="shared" si="14"/>
        <v>12.907447548801713</v>
      </c>
      <c r="U44" s="98">
        <f t="shared" si="14"/>
        <v>7.4915394878441361</v>
      </c>
      <c r="V44" s="98">
        <f t="shared" si="14"/>
        <v>3.2489541344184971</v>
      </c>
      <c r="W44" s="98">
        <f t="shared" si="14"/>
        <v>-1.401923797200439</v>
      </c>
      <c r="X44" s="98">
        <f t="shared" si="14"/>
        <v>14.855026788772264</v>
      </c>
      <c r="Y44" s="98">
        <f t="shared" si="14"/>
        <v>21.159427729655761</v>
      </c>
      <c r="Z44" s="98">
        <f t="shared" si="14"/>
        <v>13.724970822467114</v>
      </c>
      <c r="AA44" s="98">
        <f t="shared" si="14"/>
        <v>-14.70257420045067</v>
      </c>
      <c r="AB44" s="98">
        <f t="shared" si="14"/>
        <v>-20.396438222247667</v>
      </c>
      <c r="AC44" s="98">
        <f t="shared" si="14"/>
        <v>-16.1594703403035</v>
      </c>
      <c r="AD44" s="98">
        <f t="shared" si="14"/>
        <v>-15.244330108673083</v>
      </c>
      <c r="AE44" s="98">
        <f t="shared" si="14"/>
        <v>-15.300063486552901</v>
      </c>
      <c r="AF44" s="98">
        <f t="shared" si="14"/>
        <v>-8.1690996984947049</v>
      </c>
      <c r="AG44" s="98">
        <f t="shared" si="14"/>
        <v>-9.691818049298746</v>
      </c>
      <c r="AH44" s="98">
        <f t="shared" si="14"/>
        <v>3.1867377431724861</v>
      </c>
      <c r="AI44" s="98">
        <f t="shared" si="14"/>
        <v>10.256045728651245</v>
      </c>
      <c r="AJ44" s="98">
        <f t="shared" si="14"/>
        <v>-9.6361583209344417</v>
      </c>
      <c r="AK44" s="98">
        <f t="shared" si="14"/>
        <v>-12.325373618632625</v>
      </c>
      <c r="AL44" s="98">
        <f t="shared" si="14"/>
        <v>-9.8449804236178693</v>
      </c>
      <c r="AM44" s="98">
        <f t="shared" si="14"/>
        <v>-6.8603733701998806</v>
      </c>
      <c r="AN44" s="98">
        <f t="shared" si="14"/>
        <v>-4.0949495740910464</v>
      </c>
      <c r="AO44" s="98">
        <f t="shared" ref="AO44:BE44" si="15">AO42/AC42*100-100</f>
        <v>-1.2525034753131763</v>
      </c>
      <c r="AP44" s="98">
        <f t="shared" si="15"/>
        <v>-0.56673228368546802</v>
      </c>
      <c r="AQ44" s="98">
        <f t="shared" si="15"/>
        <v>-2.1329776196556196</v>
      </c>
      <c r="AR44" s="98">
        <f t="shared" si="15"/>
        <v>-1.9439919253689482</v>
      </c>
      <c r="AS44" s="98">
        <f t="shared" si="15"/>
        <v>0.71368612021383626</v>
      </c>
      <c r="AT44" s="98">
        <f t="shared" si="15"/>
        <v>-2.6194019604673855</v>
      </c>
      <c r="AU44" s="98">
        <f t="shared" si="15"/>
        <v>-6.2332513071033873</v>
      </c>
      <c r="AV44" s="98">
        <f t="shared" si="15"/>
        <v>-8.2896873266921034</v>
      </c>
      <c r="AW44" s="98">
        <f t="shared" si="15"/>
        <v>-4.0508612777148301</v>
      </c>
      <c r="AX44" s="98">
        <f t="shared" si="15"/>
        <v>-1.6615706396124921</v>
      </c>
      <c r="AY44" s="98">
        <f t="shared" si="15"/>
        <v>-1.0157307800223663</v>
      </c>
      <c r="AZ44" s="98">
        <f t="shared" si="15"/>
        <v>-3.4980634518695553</v>
      </c>
      <c r="BA44" s="98">
        <f t="shared" si="15"/>
        <v>-4.0389619237211463</v>
      </c>
      <c r="BB44" s="98">
        <f t="shared" si="15"/>
        <v>-4.3591354229822485</v>
      </c>
      <c r="BC44" s="98">
        <f t="shared" si="15"/>
        <v>-3.1068850488780555</v>
      </c>
      <c r="BD44" s="98">
        <f t="shared" si="15"/>
        <v>-1.07390090663948</v>
      </c>
      <c r="BE44" s="98">
        <f t="shared" si="15"/>
        <v>-2.6403503410295315</v>
      </c>
      <c r="BF44" s="98">
        <f t="shared" ref="BF44:BJ44" si="16">BF42/AT42*100-100</f>
        <v>-1.0591929270714502</v>
      </c>
      <c r="BG44" s="98">
        <f t="shared" si="16"/>
        <v>-7.3126674298720218E-2</v>
      </c>
      <c r="BH44" s="98">
        <f t="shared" si="16"/>
        <v>-0.69892291441566101</v>
      </c>
      <c r="BI44" s="98">
        <f t="shared" si="16"/>
        <v>-2.6405454592936621</v>
      </c>
      <c r="BJ44" s="98">
        <f t="shared" si="16"/>
        <v>-3.4145874424670382</v>
      </c>
      <c r="BK44" s="98">
        <f t="shared" ref="BK44:BO44" si="17">BK42/AY42*100-100</f>
        <v>-3.4709962250394284</v>
      </c>
      <c r="BL44" s="98">
        <f t="shared" si="17"/>
        <v>1.180374152443207</v>
      </c>
      <c r="BM44" s="98">
        <f t="shared" si="17"/>
        <v>3.8688274649621377</v>
      </c>
      <c r="BN44" s="98">
        <f t="shared" si="17"/>
        <v>5.7168467006889898</v>
      </c>
      <c r="BO44" s="98">
        <f t="shared" si="17"/>
        <v>5.4279858400881693</v>
      </c>
      <c r="BP44" s="98">
        <f t="shared" ref="BP44:BW44" si="18">BP42/BD42*100-100</f>
        <v>4.7994781450102266</v>
      </c>
      <c r="BQ44" s="98">
        <f t="shared" si="18"/>
        <v>8.6361865343524471</v>
      </c>
      <c r="BR44" s="98">
        <f t="shared" si="18"/>
        <v>11.933262829718558</v>
      </c>
      <c r="BS44" s="98">
        <f t="shared" si="18"/>
        <v>21.417978756640693</v>
      </c>
      <c r="BT44" s="98">
        <f t="shared" si="18"/>
        <v>34.510043777069995</v>
      </c>
      <c r="BU44" s="98">
        <f t="shared" si="18"/>
        <v>70.088539204503462</v>
      </c>
      <c r="BV44" s="98">
        <f t="shared" si="18"/>
        <v>84.372933673252817</v>
      </c>
      <c r="BW44" s="98">
        <f t="shared" si="18"/>
        <v>87.662528573058154</v>
      </c>
    </row>
    <row r="46" spans="1:76" ht="15" customHeight="1">
      <c r="A46" s="99" t="s">
        <v>40</v>
      </c>
    </row>
    <row r="47" spans="1:76" ht="15" customHeight="1">
      <c r="A47" s="74" t="s">
        <v>26</v>
      </c>
      <c r="B47" s="106">
        <v>4125</v>
      </c>
      <c r="D47" s="74"/>
      <c r="E47" s="106"/>
      <c r="V47" s="74"/>
      <c r="W47" s="22"/>
    </row>
    <row r="48" spans="1:76" ht="15" customHeight="1">
      <c r="A48" s="74" t="s">
        <v>7</v>
      </c>
      <c r="B48" s="106">
        <v>4110</v>
      </c>
      <c r="D48" s="74"/>
      <c r="E48" s="106"/>
      <c r="V48" s="74"/>
      <c r="W48" s="22"/>
    </row>
    <row r="49" spans="1:26" ht="15" customHeight="1">
      <c r="A49" s="74" t="s">
        <v>9</v>
      </c>
      <c r="B49" s="89">
        <v>3994.8749999999995</v>
      </c>
      <c r="D49" s="74"/>
      <c r="E49" s="89"/>
      <c r="G49" s="78"/>
      <c r="V49" s="74"/>
      <c r="W49" s="22"/>
    </row>
    <row r="50" spans="1:26" ht="15" customHeight="1">
      <c r="C50" s="74"/>
      <c r="V50" s="74"/>
      <c r="W50" s="89"/>
    </row>
    <row r="51" spans="1:26" ht="15" customHeight="1">
      <c r="A51" s="99" t="s">
        <v>41</v>
      </c>
    </row>
    <row r="52" spans="1:26" ht="15" customHeight="1">
      <c r="A52" s="74" t="s">
        <v>5</v>
      </c>
      <c r="B52" s="89">
        <v>2599.365014428407</v>
      </c>
      <c r="D52" s="74"/>
      <c r="E52" s="89"/>
      <c r="V52" s="74"/>
      <c r="W52" s="22"/>
      <c r="Z52" s="74"/>
    </row>
    <row r="53" spans="1:26" ht="15" customHeight="1">
      <c r="A53" s="74" t="s">
        <v>34</v>
      </c>
      <c r="B53" s="89">
        <v>2555.8549059129982</v>
      </c>
      <c r="D53" s="74"/>
      <c r="E53" s="89"/>
      <c r="V53" s="74"/>
      <c r="W53" s="22"/>
      <c r="Z53" s="74"/>
    </row>
    <row r="54" spans="1:26" ht="15" customHeight="1">
      <c r="A54" s="74" t="s">
        <v>2</v>
      </c>
      <c r="B54" s="89">
        <v>2410.3877525648318</v>
      </c>
      <c r="D54" s="74"/>
      <c r="E54" s="89"/>
      <c r="V54" s="74"/>
      <c r="W54" s="22"/>
      <c r="Z54" s="74"/>
    </row>
    <row r="56" spans="1:26" ht="15" customHeight="1">
      <c r="A56" s="74"/>
      <c r="B56" s="101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W59"/>
  <sheetViews>
    <sheetView workbookViewId="0">
      <pane xSplit="1" topLeftCell="B1" activePane="topRight" state="frozen"/>
      <selection pane="topRight" activeCell="G21" sqref="G21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109375" customWidth="1"/>
    <col min="13" max="13" width="7.5546875" customWidth="1"/>
    <col min="14" max="14" width="9.109375" customWidth="1"/>
    <col min="23" max="23" width="10.44140625" customWidth="1"/>
    <col min="25" max="25" width="9.109375" style="1"/>
    <col min="26" max="26" width="10.88671875" customWidth="1"/>
    <col min="27" max="27" width="11.5546875" customWidth="1"/>
    <col min="33" max="33" width="10.5546875" customWidth="1"/>
    <col min="37" max="37" width="9.5546875" customWidth="1"/>
  </cols>
  <sheetData>
    <row r="2" spans="1:75" ht="15" customHeight="1">
      <c r="C2" s="2" t="s">
        <v>43</v>
      </c>
    </row>
    <row r="3" spans="1:75" ht="15" customHeight="1">
      <c r="C3" s="2" t="s">
        <v>47</v>
      </c>
    </row>
    <row r="4" spans="1:75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6">
        <v>44440</v>
      </c>
      <c r="BT4" s="6">
        <v>44470</v>
      </c>
      <c r="BU4" s="6">
        <v>44501</v>
      </c>
      <c r="BV4" s="6">
        <v>44531</v>
      </c>
      <c r="BW4" s="6">
        <v>44562</v>
      </c>
    </row>
    <row r="5" spans="1:75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1">
        <v>4566.6666666666697</v>
      </c>
      <c r="BQ5" s="102">
        <v>4576.9230769230771</v>
      </c>
      <c r="BR5" s="104">
        <v>4539.7473506454298</v>
      </c>
      <c r="BS5" s="104">
        <v>6775</v>
      </c>
      <c r="BT5" s="104">
        <v>6849.0769230769201</v>
      </c>
      <c r="BU5" s="104">
        <v>6754.6482165511698</v>
      </c>
      <c r="BV5" s="104">
        <v>7296.666666666667</v>
      </c>
      <c r="BW5" s="100">
        <v>7333.15</v>
      </c>
    </row>
    <row r="6" spans="1:75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1">
        <v>4780</v>
      </c>
      <c r="BQ6" s="102">
        <v>5060</v>
      </c>
      <c r="BR6" s="104">
        <v>5837.2556797119896</v>
      </c>
      <c r="BS6" s="104">
        <v>6108</v>
      </c>
      <c r="BT6" s="104">
        <v>7660</v>
      </c>
      <c r="BU6" s="104">
        <v>7886</v>
      </c>
      <c r="BV6" s="104">
        <v>8058</v>
      </c>
      <c r="BW6" s="106">
        <v>8400</v>
      </c>
    </row>
    <row r="7" spans="1:75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1">
        <v>4069.0931670306295</v>
      </c>
      <c r="BQ7" s="102">
        <v>4069.3660615078647</v>
      </c>
      <c r="BR7" s="104">
        <v>5050</v>
      </c>
      <c r="BS7" s="104">
        <v>5250</v>
      </c>
      <c r="BT7" s="104">
        <v>6750</v>
      </c>
      <c r="BU7" s="104">
        <v>6730</v>
      </c>
      <c r="BV7" s="104">
        <v>7220</v>
      </c>
      <c r="BW7" s="101">
        <v>7680</v>
      </c>
    </row>
    <row r="8" spans="1:75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1">
        <v>4597.6710690943437</v>
      </c>
      <c r="BQ8" s="102">
        <v>4601.1982207299152</v>
      </c>
      <c r="BR8" s="104">
        <v>4598.4432597775567</v>
      </c>
      <c r="BS8" s="104">
        <v>6477.727272727273</v>
      </c>
      <c r="BT8" s="104">
        <v>6517</v>
      </c>
      <c r="BU8" s="104">
        <v>6681.8181818181802</v>
      </c>
      <c r="BV8" s="104">
        <v>6708.333333333333</v>
      </c>
      <c r="BW8" s="100">
        <v>6741.8749999999991</v>
      </c>
    </row>
    <row r="9" spans="1:75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1">
        <v>4394.0191228082113</v>
      </c>
      <c r="BQ9" s="102">
        <v>4385.5665877738656</v>
      </c>
      <c r="BR9" s="104">
        <v>4376.2468331288901</v>
      </c>
      <c r="BS9" s="104">
        <v>6897.916666666667</v>
      </c>
      <c r="BT9" s="104">
        <v>6942.8571428571404</v>
      </c>
      <c r="BU9" s="104">
        <v>6777.7777777777801</v>
      </c>
      <c r="BV9" s="104">
        <v>7188.4615384615399</v>
      </c>
      <c r="BW9" s="100">
        <v>7224.4038461538466</v>
      </c>
    </row>
    <row r="10" spans="1:75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1">
        <v>4500</v>
      </c>
      <c r="BQ10" s="102">
        <v>4495.55928671529</v>
      </c>
      <c r="BR10" s="104">
        <v>4495.1894251425547</v>
      </c>
      <c r="BS10" s="104">
        <v>6220</v>
      </c>
      <c r="BT10" s="100">
        <v>6644.1560241526104</v>
      </c>
      <c r="BU10" s="104">
        <v>6500</v>
      </c>
      <c r="BV10" s="100">
        <v>6939.4688878861398</v>
      </c>
      <c r="BW10" s="100">
        <v>6974.1662323255696</v>
      </c>
    </row>
    <row r="11" spans="1:75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1">
        <v>4508.5444428157371</v>
      </c>
      <c r="BQ11" s="102">
        <v>4502.3735185412943</v>
      </c>
      <c r="BR11" s="104">
        <v>4496.9324758604498</v>
      </c>
      <c r="BS11" s="104">
        <v>6540</v>
      </c>
      <c r="BT11" s="104">
        <v>6830.7692307692296</v>
      </c>
      <c r="BU11" s="104">
        <v>6980.7692307692296</v>
      </c>
      <c r="BV11" s="104">
        <v>6678.5714285714284</v>
      </c>
      <c r="BW11" s="100">
        <v>6711.9642857142853</v>
      </c>
    </row>
    <row r="12" spans="1:75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1">
        <v>4540.2710510472298</v>
      </c>
      <c r="BQ12" s="102">
        <v>4443.5689234332922</v>
      </c>
      <c r="BR12" s="104">
        <v>4455.7472007203432</v>
      </c>
      <c r="BS12" s="104">
        <v>5920</v>
      </c>
      <c r="BT12" s="104">
        <v>6085.7142857142853</v>
      </c>
      <c r="BU12" s="104">
        <v>7485.7142857142853</v>
      </c>
      <c r="BV12" s="104">
        <v>7175</v>
      </c>
      <c r="BW12" s="106">
        <v>7178.5874999999996</v>
      </c>
    </row>
    <row r="13" spans="1:75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1">
        <v>4185.7142857142853</v>
      </c>
      <c r="BQ13" s="102">
        <v>4942.8571428571431</v>
      </c>
      <c r="BR13" s="104">
        <v>4933.333333333333</v>
      </c>
      <c r="BS13" s="104">
        <v>5100</v>
      </c>
      <c r="BT13" s="104">
        <v>5133.3333333333303</v>
      </c>
      <c r="BU13" s="104">
        <v>5413.3333333333303</v>
      </c>
      <c r="BV13" s="104">
        <v>5852.1290951144301</v>
      </c>
      <c r="BW13" s="100">
        <v>5881.3897405900016</v>
      </c>
    </row>
    <row r="14" spans="1:75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1">
        <v>4650.122790028433</v>
      </c>
      <c r="BQ14" s="102">
        <v>4655.1765504034302</v>
      </c>
      <c r="BR14" s="104">
        <v>4660.4714414252594</v>
      </c>
      <c r="BS14" s="104">
        <v>6944.4444444444443</v>
      </c>
      <c r="BT14" s="104">
        <v>6982.7777777777801</v>
      </c>
      <c r="BU14" s="104">
        <v>7277.2727272727298</v>
      </c>
      <c r="BV14" s="104">
        <v>6725</v>
      </c>
      <c r="BW14" s="100">
        <v>6758.6249999999991</v>
      </c>
    </row>
    <row r="15" spans="1:75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1">
        <v>4584.1666666666697</v>
      </c>
      <c r="BQ15" s="102">
        <v>4494.8353576819854</v>
      </c>
      <c r="BR15" s="104">
        <v>4495.7951906503058</v>
      </c>
      <c r="BS15" s="104">
        <v>6630.5555555555557</v>
      </c>
      <c r="BT15" s="104">
        <v>7432.5</v>
      </c>
      <c r="BU15" s="104">
        <v>7960.416666666667</v>
      </c>
      <c r="BV15" s="104">
        <v>7464.2857142857147</v>
      </c>
      <c r="BW15" s="100">
        <v>7501.6071428571422</v>
      </c>
    </row>
    <row r="16" spans="1:75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1">
        <v>4170.9409318943099</v>
      </c>
      <c r="BQ16" s="102">
        <v>4087.0600664544631</v>
      </c>
      <c r="BR16" s="104">
        <v>4096.6531400068252</v>
      </c>
      <c r="BS16" s="104">
        <v>6000</v>
      </c>
      <c r="BT16" s="104">
        <v>6475</v>
      </c>
      <c r="BU16" s="104">
        <v>6930</v>
      </c>
      <c r="BV16" s="104">
        <v>6800</v>
      </c>
      <c r="BW16" s="100">
        <v>6833.9999999999991</v>
      </c>
    </row>
    <row r="17" spans="1:75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1">
        <v>4283.0185716410197</v>
      </c>
      <c r="BQ17" s="102">
        <v>4284.3798148251071</v>
      </c>
      <c r="BR17" s="104">
        <v>4305.2595418913825</v>
      </c>
      <c r="BS17" s="104">
        <v>6425</v>
      </c>
      <c r="BT17" s="104">
        <v>6562.5</v>
      </c>
      <c r="BU17" s="104">
        <v>6869.6428571428596</v>
      </c>
      <c r="BV17" s="104">
        <v>7053.8461538461497</v>
      </c>
      <c r="BW17" s="100">
        <v>7089.1153846153793</v>
      </c>
    </row>
    <row r="18" spans="1:75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1">
        <v>4167.8169665330997</v>
      </c>
      <c r="BQ18" s="102">
        <v>4181.5675891463134</v>
      </c>
      <c r="BR18" s="104">
        <v>4202.5768814233534</v>
      </c>
      <c r="BS18" s="104">
        <v>5800</v>
      </c>
      <c r="BT18" s="104">
        <v>6488.75</v>
      </c>
      <c r="BU18" s="104">
        <v>7204.1666666666697</v>
      </c>
      <c r="BV18" s="104">
        <v>6746.875</v>
      </c>
      <c r="BW18" s="100">
        <v>6780.6093749999991</v>
      </c>
    </row>
    <row r="19" spans="1:75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1">
        <v>4811.5384615384601</v>
      </c>
      <c r="BQ19" s="102">
        <v>4367.1246643165177</v>
      </c>
      <c r="BR19" s="104">
        <v>4376.048285322594</v>
      </c>
      <c r="BS19" s="104">
        <v>6321.4285714285716</v>
      </c>
      <c r="BT19" s="104">
        <v>6395</v>
      </c>
      <c r="BU19" s="104">
        <v>7308.5</v>
      </c>
      <c r="BV19" s="104">
        <v>7785.7142857142853</v>
      </c>
      <c r="BW19" s="100">
        <v>7824.642857142856</v>
      </c>
    </row>
    <row r="20" spans="1:75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1">
        <v>4428.758866917402</v>
      </c>
      <c r="BQ20" s="102">
        <v>5000</v>
      </c>
      <c r="BR20" s="104">
        <v>5000</v>
      </c>
      <c r="BS20" s="104">
        <v>6528.5714285714284</v>
      </c>
      <c r="BT20" s="104">
        <v>6833.3333333333303</v>
      </c>
      <c r="BU20" s="104">
        <v>7190</v>
      </c>
      <c r="BV20" s="104">
        <v>7870</v>
      </c>
      <c r="BW20" s="100">
        <v>7909.3499999999995</v>
      </c>
    </row>
    <row r="21" spans="1:75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1">
        <v>3911.848650724141</v>
      </c>
      <c r="BQ21" s="102">
        <v>4767.5</v>
      </c>
      <c r="BR21" s="104">
        <v>4380.1257539824401</v>
      </c>
      <c r="BS21" s="104">
        <v>6393.333333333333</v>
      </c>
      <c r="BT21" s="104">
        <v>7655.5555555555002</v>
      </c>
      <c r="BU21" s="104">
        <v>8184.6153846153848</v>
      </c>
      <c r="BV21" s="104">
        <v>7062.5</v>
      </c>
      <c r="BW21" s="100">
        <v>7097.8124999999991</v>
      </c>
    </row>
    <row r="22" spans="1:75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1">
        <v>4080.9986170302636</v>
      </c>
      <c r="BQ22" s="102">
        <v>4083.547300492236</v>
      </c>
      <c r="BR22" s="104">
        <v>4079.2581019270374</v>
      </c>
      <c r="BS22" s="104">
        <v>6733.333333333333</v>
      </c>
      <c r="BT22" s="104">
        <v>6800</v>
      </c>
      <c r="BU22" s="104">
        <v>6950</v>
      </c>
      <c r="BV22" s="104">
        <v>7000</v>
      </c>
      <c r="BW22" s="101">
        <v>7500</v>
      </c>
    </row>
    <row r="23" spans="1:75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1">
        <v>3841.4285714285702</v>
      </c>
      <c r="BQ23" s="102">
        <v>3718.0897611768523</v>
      </c>
      <c r="BR23" s="104">
        <v>4315.0892306574897</v>
      </c>
      <c r="BS23" s="104">
        <v>5900</v>
      </c>
      <c r="BT23" s="104">
        <v>6823.1666666666697</v>
      </c>
      <c r="BU23" s="104">
        <v>7823.166666666667</v>
      </c>
      <c r="BV23" s="104">
        <v>7311.3758897448297</v>
      </c>
      <c r="BW23" s="101">
        <v>7500</v>
      </c>
    </row>
    <row r="24" spans="1:75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1">
        <v>3962.3927543393202</v>
      </c>
      <c r="BQ24" s="102">
        <v>4625</v>
      </c>
      <c r="BR24" s="104">
        <v>4354.8983578272801</v>
      </c>
      <c r="BS24" s="104">
        <v>6260</v>
      </c>
      <c r="BT24" s="104">
        <v>6380</v>
      </c>
      <c r="BU24" s="104">
        <v>6816.6666666666697</v>
      </c>
      <c r="BV24" s="104">
        <v>6900</v>
      </c>
      <c r="BW24" s="100">
        <v>6934.4999999999991</v>
      </c>
    </row>
    <row r="25" spans="1:75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1">
        <v>4014.2857142857101</v>
      </c>
      <c r="BQ25" s="102">
        <v>3872.0843492613653</v>
      </c>
      <c r="BR25" s="104">
        <v>4376.5419412744805</v>
      </c>
      <c r="BS25" s="104">
        <v>6000</v>
      </c>
      <c r="BT25" s="104">
        <v>6400</v>
      </c>
      <c r="BU25" s="104">
        <v>7900</v>
      </c>
      <c r="BV25" s="104">
        <v>7800</v>
      </c>
      <c r="BW25" s="100">
        <v>7838.9999999999991</v>
      </c>
    </row>
    <row r="26" spans="1:75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1">
        <v>4036.4935636582277</v>
      </c>
      <c r="BQ26" s="102">
        <v>4039.5496810190075</v>
      </c>
      <c r="BR26" s="104">
        <v>4042.9149404221807</v>
      </c>
      <c r="BS26" s="104">
        <v>5560</v>
      </c>
      <c r="BT26" s="104">
        <v>6400</v>
      </c>
      <c r="BU26" s="104">
        <v>8000</v>
      </c>
      <c r="BV26" s="104">
        <v>7575.1779671160903</v>
      </c>
      <c r="BW26" s="100">
        <v>7613.0538569516702</v>
      </c>
    </row>
    <row r="27" spans="1:75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1">
        <v>4353.3333333333303</v>
      </c>
      <c r="BQ27" s="102">
        <v>4985</v>
      </c>
      <c r="BR27" s="104">
        <v>5237.5</v>
      </c>
      <c r="BS27" s="104">
        <v>6429.166666666667</v>
      </c>
      <c r="BT27" s="104">
        <v>6307.1428571428596</v>
      </c>
      <c r="BU27" s="104">
        <v>7213</v>
      </c>
      <c r="BV27" s="104">
        <v>7750</v>
      </c>
      <c r="BW27" s="106">
        <v>7788.7499999999991</v>
      </c>
    </row>
    <row r="28" spans="1:75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1">
        <v>4030.8395850969582</v>
      </c>
      <c r="BQ28" s="102">
        <v>4950</v>
      </c>
      <c r="BR28" s="104">
        <v>4120.6362098851923</v>
      </c>
      <c r="BS28" s="104">
        <v>6085</v>
      </c>
      <c r="BT28" s="104">
        <v>6475</v>
      </c>
      <c r="BU28" s="104">
        <v>7360</v>
      </c>
      <c r="BV28" s="104">
        <v>7850</v>
      </c>
      <c r="BW28" s="106">
        <v>8075</v>
      </c>
    </row>
    <row r="29" spans="1:75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1">
        <v>4583.3333333333303</v>
      </c>
      <c r="BQ29" s="102">
        <v>4112.0714677108099</v>
      </c>
      <c r="BR29" s="104">
        <v>4136.9450784600285</v>
      </c>
      <c r="BS29" s="104">
        <v>6126.666666666667</v>
      </c>
      <c r="BT29" s="104">
        <v>6770.454545454545</v>
      </c>
      <c r="BU29" s="104">
        <v>7540.7894736842109</v>
      </c>
      <c r="BV29" s="104">
        <v>7695.2380952380954</v>
      </c>
      <c r="BW29" s="101">
        <v>7872.3684210526317</v>
      </c>
    </row>
    <row r="30" spans="1:75" ht="15" customHeight="1">
      <c r="A30" s="43" t="s">
        <v>25</v>
      </c>
      <c r="B30" s="103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1">
        <v>4475</v>
      </c>
      <c r="BQ30" s="102">
        <v>4279.9743552194341</v>
      </c>
      <c r="BR30" s="104">
        <v>4348.125</v>
      </c>
      <c r="BS30" s="104">
        <v>5350</v>
      </c>
      <c r="BT30" s="104">
        <v>5764</v>
      </c>
      <c r="BU30" s="104">
        <v>6390.625</v>
      </c>
      <c r="BV30" s="104">
        <v>6679.5678302366796</v>
      </c>
      <c r="BW30" s="106">
        <v>6958.333333333333</v>
      </c>
    </row>
    <row r="31" spans="1:75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1">
        <v>4020</v>
      </c>
      <c r="BQ31" s="102">
        <v>4760</v>
      </c>
      <c r="BR31" s="104">
        <v>4021.0611045659134</v>
      </c>
      <c r="BS31" s="104">
        <v>5175</v>
      </c>
      <c r="BT31" s="104">
        <v>6000</v>
      </c>
      <c r="BU31" s="104">
        <v>7025</v>
      </c>
      <c r="BV31" s="100">
        <v>7416.8270997535701</v>
      </c>
      <c r="BW31" s="106">
        <v>7453.9112352523371</v>
      </c>
    </row>
    <row r="32" spans="1:75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1">
        <v>4285.0316098490657</v>
      </c>
      <c r="BQ32" s="102">
        <v>4290.231496884634</v>
      </c>
      <c r="BR32" s="104">
        <v>5170.833333333333</v>
      </c>
      <c r="BS32" s="104">
        <v>6779.166666666667</v>
      </c>
      <c r="BT32" s="104">
        <v>7109.090909090909</v>
      </c>
      <c r="BU32" s="104">
        <v>7595.322916666667</v>
      </c>
      <c r="BV32" s="104">
        <v>7737.5</v>
      </c>
      <c r="BW32" s="100">
        <v>7776.1874999999991</v>
      </c>
    </row>
    <row r="33" spans="1:75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1">
        <v>3968.724692654615</v>
      </c>
      <c r="BQ33" s="102">
        <v>3958.7062078483664</v>
      </c>
      <c r="BR33" s="104">
        <v>4347.8638947932895</v>
      </c>
      <c r="BS33" s="104">
        <v>5967.9982915983101</v>
      </c>
      <c r="BT33" s="104">
        <v>6587.3529411764703</v>
      </c>
      <c r="BU33" s="104">
        <v>8721.4285714285706</v>
      </c>
      <c r="BV33" s="104">
        <v>7792.3076923076896</v>
      </c>
      <c r="BW33" s="100">
        <v>7831.2692307692269</v>
      </c>
    </row>
    <row r="34" spans="1:75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1">
        <v>4191.7154749023803</v>
      </c>
      <c r="BQ34" s="102">
        <v>4111.3603287087763</v>
      </c>
      <c r="BR34" s="104">
        <v>4124.6641280467265</v>
      </c>
      <c r="BS34" s="104">
        <v>5006.25</v>
      </c>
      <c r="BT34" s="104">
        <v>6920.833333333333</v>
      </c>
      <c r="BU34" s="104">
        <v>8431.25</v>
      </c>
      <c r="BV34" s="104">
        <v>8491.6666666666697</v>
      </c>
      <c r="BW34" s="101">
        <v>8525</v>
      </c>
    </row>
    <row r="35" spans="1:75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1">
        <v>4034.6030806354802</v>
      </c>
      <c r="BQ35" s="102">
        <v>3859.9689469226328</v>
      </c>
      <c r="BR35" s="104">
        <v>4374.7003857802201</v>
      </c>
      <c r="BS35" s="104">
        <v>6693.75</v>
      </c>
      <c r="BT35" s="104">
        <v>7718.2307692307704</v>
      </c>
      <c r="BU35" s="104">
        <v>8648.3333333333339</v>
      </c>
      <c r="BV35" s="104">
        <v>8303.3333333333339</v>
      </c>
      <c r="BW35" s="101">
        <v>8225</v>
      </c>
    </row>
    <row r="36" spans="1:75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1">
        <v>4571.3363526494704</v>
      </c>
      <c r="BQ36" s="102">
        <v>4950</v>
      </c>
      <c r="BR36" s="104">
        <v>4457.8529148716825</v>
      </c>
      <c r="BS36" s="104">
        <v>6550</v>
      </c>
      <c r="BT36" s="104">
        <v>6702.6727267309197</v>
      </c>
      <c r="BU36" s="104">
        <v>8166.666666666667</v>
      </c>
      <c r="BV36" s="104">
        <v>7860.4166666666697</v>
      </c>
      <c r="BW36" s="106">
        <v>7899.7187500000018</v>
      </c>
    </row>
    <row r="37" spans="1:75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1">
        <v>4297.3342541755392</v>
      </c>
      <c r="BQ37" s="102">
        <v>4953.9473684210525</v>
      </c>
      <c r="BR37" s="104">
        <v>4384.0006995485874</v>
      </c>
      <c r="BS37" s="104">
        <v>6455.4285714285716</v>
      </c>
      <c r="BT37" s="104">
        <v>6151.7857142857101</v>
      </c>
      <c r="BU37" s="104">
        <v>7131.25</v>
      </c>
      <c r="BV37" s="104">
        <v>7265.7142857142899</v>
      </c>
      <c r="BW37" s="100">
        <v>7302.0428571428602</v>
      </c>
    </row>
    <row r="38" spans="1:75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1">
        <v>4509.0547788635895</v>
      </c>
      <c r="BQ38" s="102">
        <v>4522.2656757870818</v>
      </c>
      <c r="BR38" s="104">
        <v>4537.6639735579211</v>
      </c>
      <c r="BS38" s="104">
        <v>6500</v>
      </c>
      <c r="BT38" s="104">
        <v>6400</v>
      </c>
      <c r="BU38" s="104">
        <v>7000</v>
      </c>
      <c r="BV38" s="104">
        <v>7094.1490959326902</v>
      </c>
      <c r="BW38" s="100">
        <v>7129.6198414123528</v>
      </c>
    </row>
    <row r="39" spans="1:75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2">
        <v>4800</v>
      </c>
      <c r="BR39" s="104">
        <v>5000</v>
      </c>
      <c r="BS39" s="104">
        <v>6200</v>
      </c>
      <c r="BT39" s="100">
        <v>6568.0094741947196</v>
      </c>
      <c r="BU39" s="104">
        <v>7750</v>
      </c>
      <c r="BV39" s="104">
        <v>7750</v>
      </c>
      <c r="BW39" s="100">
        <v>7788.7499999999991</v>
      </c>
    </row>
    <row r="40" spans="1:75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1">
        <v>4112.8230264331842</v>
      </c>
      <c r="BQ40" s="102">
        <v>4113.6354762672318</v>
      </c>
      <c r="BR40" s="104">
        <v>5000.7700000000004</v>
      </c>
      <c r="BS40" s="104">
        <v>6500</v>
      </c>
      <c r="BT40" s="104">
        <v>6700</v>
      </c>
      <c r="BU40" s="104">
        <v>6300</v>
      </c>
      <c r="BV40" s="104">
        <v>6694.5799863371003</v>
      </c>
      <c r="BW40" s="101">
        <v>6625</v>
      </c>
    </row>
    <row r="41" spans="1:75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1">
        <v>3736.7293379612743</v>
      </c>
      <c r="BQ41" s="102">
        <v>3725.3779733105184</v>
      </c>
      <c r="BR41" s="104">
        <v>4317.1460463983503</v>
      </c>
      <c r="BS41" s="104">
        <v>5500</v>
      </c>
      <c r="BT41" s="104">
        <v>6400</v>
      </c>
      <c r="BU41" s="104">
        <v>7500</v>
      </c>
      <c r="BV41" s="104">
        <v>7692.9067873598597</v>
      </c>
      <c r="BW41" s="100">
        <v>7731.3713212966577</v>
      </c>
    </row>
    <row r="42" spans="1:75" ht="15" customHeight="1">
      <c r="A42" s="62" t="s">
        <v>37</v>
      </c>
      <c r="B42" s="63"/>
      <c r="C42" s="64">
        <f t="shared" ref="C42:AN42" si="0">AVERAGE(C5:C41)</f>
        <v>3676.4615508365505</v>
      </c>
      <c r="D42" s="64">
        <f t="shared" si="0"/>
        <v>3674.4776351351347</v>
      </c>
      <c r="E42" s="64">
        <f t="shared" si="0"/>
        <v>3694.338861432861</v>
      </c>
      <c r="F42" s="64">
        <f t="shared" si="0"/>
        <v>3746.2836375336378</v>
      </c>
      <c r="G42" s="64">
        <f t="shared" si="0"/>
        <v>3724.5570742170739</v>
      </c>
      <c r="H42" s="64">
        <f t="shared" si="0"/>
        <v>4091.3751608751609</v>
      </c>
      <c r="I42" s="64">
        <f t="shared" si="0"/>
        <v>4358.3999356499344</v>
      </c>
      <c r="J42" s="64">
        <f t="shared" si="0"/>
        <v>3978.0941505791498</v>
      </c>
      <c r="K42" s="64">
        <f t="shared" si="0"/>
        <v>4076.249616933811</v>
      </c>
      <c r="L42" s="64">
        <f t="shared" si="0"/>
        <v>4435.1679106534093</v>
      </c>
      <c r="M42" s="64">
        <f>AVERAGE(M5:M41)</f>
        <v>4016.0871943371935</v>
      </c>
      <c r="N42" s="64">
        <f t="shared" si="0"/>
        <v>4071.6254010724997</v>
      </c>
      <c r="O42" s="64">
        <f t="shared" si="0"/>
        <v>5508.1638781638785</v>
      </c>
      <c r="P42" s="64">
        <f t="shared" si="0"/>
        <v>5345.868175098175</v>
      </c>
      <c r="Q42" s="64">
        <f t="shared" si="0"/>
        <v>4923.4731484731483</v>
      </c>
      <c r="R42" s="64">
        <f t="shared" si="0"/>
        <v>4830.2157574525991</v>
      </c>
      <c r="S42" s="64">
        <f t="shared" si="0"/>
        <v>4957.8770460020469</v>
      </c>
      <c r="T42" s="64">
        <f t="shared" si="0"/>
        <v>4474.9072316272313</v>
      </c>
      <c r="U42" s="64">
        <f t="shared" si="0"/>
        <v>4374.1640619211221</v>
      </c>
      <c r="V42" s="64">
        <f t="shared" si="0"/>
        <v>4042.850066981383</v>
      </c>
      <c r="W42" s="64">
        <f t="shared" si="0"/>
        <v>3937.7128341098928</v>
      </c>
      <c r="X42" s="64">
        <f t="shared" si="0"/>
        <v>4561.1433780183779</v>
      </c>
      <c r="Y42" s="64">
        <f t="shared" si="0"/>
        <v>4542.3005603409947</v>
      </c>
      <c r="Z42" s="64">
        <f t="shared" si="0"/>
        <v>4262.7201002090624</v>
      </c>
      <c r="AA42" s="64">
        <f t="shared" si="0"/>
        <v>4327.893851004852</v>
      </c>
      <c r="AB42" s="64">
        <f t="shared" si="0"/>
        <v>4333.2655286215659</v>
      </c>
      <c r="AC42" s="64">
        <f t="shared" si="0"/>
        <v>4253.7295131670135</v>
      </c>
      <c r="AD42" s="64">
        <f t="shared" si="0"/>
        <v>4268.9467065340405</v>
      </c>
      <c r="AE42" s="64">
        <f t="shared" si="0"/>
        <v>4298.7168018895591</v>
      </c>
      <c r="AF42" s="64">
        <f t="shared" si="0"/>
        <v>4278.9510657305209</v>
      </c>
      <c r="AG42" s="64">
        <f t="shared" si="0"/>
        <v>4244.3483073233074</v>
      </c>
      <c r="AH42" s="64">
        <f t="shared" si="0"/>
        <v>4366.4769637386999</v>
      </c>
      <c r="AI42" s="64">
        <f t="shared" si="0"/>
        <v>4376.1942929823326</v>
      </c>
      <c r="AJ42" s="64">
        <f t="shared" si="0"/>
        <v>4446.1910323984666</v>
      </c>
      <c r="AK42" s="64">
        <f t="shared" si="0"/>
        <v>4242.2584527847685</v>
      </c>
      <c r="AL42" s="64">
        <f t="shared" si="0"/>
        <v>4332.0180997416292</v>
      </c>
      <c r="AM42" s="64">
        <f t="shared" si="0"/>
        <v>4277.8569712569715</v>
      </c>
      <c r="AN42" s="64">
        <f t="shared" si="0"/>
        <v>4244.906594237028</v>
      </c>
      <c r="AO42" s="64">
        <f t="shared" ref="AO42:BF42" si="1">AVERAGE(AO5:AO41)</f>
        <v>4259.4789310480091</v>
      </c>
      <c r="AP42" s="64">
        <f t="shared" si="1"/>
        <v>4253.9106801606804</v>
      </c>
      <c r="AQ42" s="64">
        <f t="shared" si="1"/>
        <v>4220.4437403516349</v>
      </c>
      <c r="AR42" s="64">
        <f t="shared" si="1"/>
        <v>4226.0369221470228</v>
      </c>
      <c r="AS42" s="64">
        <f t="shared" si="1"/>
        <v>4216.2948986006259</v>
      </c>
      <c r="AT42" s="64">
        <f t="shared" si="1"/>
        <v>4223.0846019008732</v>
      </c>
      <c r="AU42" s="64">
        <f t="shared" si="1"/>
        <v>4124.2029429072891</v>
      </c>
      <c r="AV42" s="64">
        <f t="shared" si="1"/>
        <v>4104.8251109434732</v>
      </c>
      <c r="AW42" s="64">
        <f t="shared" si="1"/>
        <v>4121.1534217682583</v>
      </c>
      <c r="AX42" s="64">
        <f t="shared" si="1"/>
        <v>4176.1954415649843</v>
      </c>
      <c r="AY42" s="64">
        <f t="shared" si="1"/>
        <v>4180.243245868246</v>
      </c>
      <c r="AZ42" s="64">
        <f t="shared" si="1"/>
        <v>4180.5678765669436</v>
      </c>
      <c r="BA42" s="64">
        <f t="shared" si="1"/>
        <v>4181.2243254890327</v>
      </c>
      <c r="BB42" s="64">
        <f t="shared" si="1"/>
        <v>4161.542625311713</v>
      </c>
      <c r="BC42" s="64">
        <f t="shared" si="1"/>
        <v>4136.8712430973037</v>
      </c>
      <c r="BD42" s="64">
        <f t="shared" si="1"/>
        <v>4139.1816603990819</v>
      </c>
      <c r="BE42" s="64">
        <f t="shared" si="1"/>
        <v>4126.8180372771603</v>
      </c>
      <c r="BF42" s="64">
        <f t="shared" si="1"/>
        <v>4136.7968701651844</v>
      </c>
      <c r="BG42" s="64">
        <f t="shared" ref="BG42:BL42" si="2">AVERAGE(BG5:BG41)</f>
        <v>4110.9200293366457</v>
      </c>
      <c r="BH42" s="64">
        <f t="shared" si="2"/>
        <v>4078.6543949397683</v>
      </c>
      <c r="BI42" s="64">
        <f t="shared" si="2"/>
        <v>4082.9725192694482</v>
      </c>
      <c r="BJ42" s="64">
        <f t="shared" si="2"/>
        <v>4154.2795864546079</v>
      </c>
      <c r="BK42" s="64">
        <f t="shared" si="2"/>
        <v>4177.5465946211862</v>
      </c>
      <c r="BL42" s="64">
        <f t="shared" si="2"/>
        <v>4363.5074345426092</v>
      </c>
      <c r="BM42" s="64">
        <f t="shared" ref="BM42:BN42" si="3">AVERAGE(BM5:BM41)</f>
        <v>4359.2292862589247</v>
      </c>
      <c r="BN42" s="64">
        <f t="shared" si="3"/>
        <v>4317.5493698712698</v>
      </c>
      <c r="BO42" s="64">
        <f t="shared" ref="BO42:BP42" si="4">AVERAGE(BO5:BO41)</f>
        <v>4288.9533665360959</v>
      </c>
      <c r="BP42" s="64">
        <f t="shared" si="4"/>
        <v>4289.0507387223579</v>
      </c>
      <c r="BQ42" s="64">
        <f t="shared" ref="BQ42:BR42" si="5">AVERAGE(BQ5:BQ41)</f>
        <v>4422.3207364956634</v>
      </c>
      <c r="BR42" s="64">
        <f t="shared" si="5"/>
        <v>4514.8186793073628</v>
      </c>
      <c r="BS42" s="64">
        <f t="shared" ref="BS42:BT42" si="6">AVERAGE(BS5:BS41)</f>
        <v>6164.9658775429043</v>
      </c>
      <c r="BT42" s="64">
        <f t="shared" si="6"/>
        <v>6638.271987672354</v>
      </c>
      <c r="BU42" s="64">
        <f t="shared" ref="BU42:BV42" si="7">AVERAGE(BU5:BU41)</f>
        <v>7308.0587736065154</v>
      </c>
      <c r="BV42" s="64">
        <f t="shared" si="7"/>
        <v>7332.0436081158723</v>
      </c>
      <c r="BW42" s="64">
        <f t="shared" ref="BW42" si="8">AVERAGE(BW5:BW41)</f>
        <v>7413.2479786921667</v>
      </c>
    </row>
    <row r="43" spans="1:75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9">O42/N42*100-100</f>
        <v>35.281695529087301</v>
      </c>
      <c r="P43" s="67">
        <f t="shared" si="9"/>
        <v>-2.94645741585677</v>
      </c>
      <c r="Q43" s="67">
        <f t="shared" si="9"/>
        <v>-7.9013363739982196</v>
      </c>
      <c r="R43" s="67">
        <f t="shared" si="9"/>
        <v>-1.8941383086342256</v>
      </c>
      <c r="S43" s="67">
        <f t="shared" si="9"/>
        <v>2.6429727979020043</v>
      </c>
      <c r="T43" s="67">
        <f t="shared" si="9"/>
        <v>-9.7414641366363526</v>
      </c>
      <c r="U43" s="67">
        <f t="shared" si="9"/>
        <v>-2.2512906858512878</v>
      </c>
      <c r="V43" s="67">
        <f t="shared" si="9"/>
        <v>-7.5743385535984373</v>
      </c>
      <c r="W43" s="67">
        <f t="shared" si="9"/>
        <v>-2.6005721490926135</v>
      </c>
      <c r="X43" s="67">
        <f t="shared" si="9"/>
        <v>15.832300885633515</v>
      </c>
      <c r="Y43" s="67">
        <f t="shared" si="9"/>
        <v>-0.4131161008485833</v>
      </c>
      <c r="Z43" s="67">
        <f t="shared" si="9"/>
        <v>-6.1550409625677531</v>
      </c>
      <c r="AA43" s="67">
        <f t="shared" si="9"/>
        <v>1.5289240030700739</v>
      </c>
      <c r="AB43" s="67">
        <f t="shared" si="9"/>
        <v>0.12411759164257319</v>
      </c>
      <c r="AC43" s="67">
        <f t="shared" si="9"/>
        <v>-1.8354752306132838</v>
      </c>
      <c r="AD43" s="67">
        <f t="shared" si="9"/>
        <v>0.35773768218980706</v>
      </c>
      <c r="AE43" s="64">
        <f t="shared" si="9"/>
        <v>0.69736394951833347</v>
      </c>
      <c r="AF43" s="67">
        <f t="shared" si="9"/>
        <v>-0.45980549708112051</v>
      </c>
      <c r="AG43" s="67">
        <f t="shared" si="9"/>
        <v>-0.80867385197139185</v>
      </c>
      <c r="AH43" s="67">
        <f t="shared" si="9"/>
        <v>2.8774418961956769</v>
      </c>
      <c r="AI43" s="67">
        <f t="shared" si="9"/>
        <v>0.22254392555669256</v>
      </c>
      <c r="AJ43" s="67">
        <f t="shared" si="9"/>
        <v>1.5994888419003956</v>
      </c>
      <c r="AK43" s="67">
        <f t="shared" si="9"/>
        <v>-4.5866805570809674</v>
      </c>
      <c r="AL43" s="67">
        <f t="shared" si="9"/>
        <v>2.1158457919493259</v>
      </c>
      <c r="AM43" s="67">
        <f t="shared" si="9"/>
        <v>-1.2502516664897598</v>
      </c>
      <c r="AN43" s="67">
        <f t="shared" si="9"/>
        <v>-0.77025429417901137</v>
      </c>
      <c r="AO43" s="67">
        <f t="shared" ref="AO43:BE43" si="10">AO42/AN42*100-100</f>
        <v>0.34328992847014206</v>
      </c>
      <c r="AP43" s="67">
        <f t="shared" si="10"/>
        <v>-0.13072610470592849</v>
      </c>
      <c r="AQ43" s="67">
        <f t="shared" si="10"/>
        <v>-0.78673348655692621</v>
      </c>
      <c r="AR43" s="67">
        <f t="shared" si="10"/>
        <v>0.13252591764016586</v>
      </c>
      <c r="AS43" s="67">
        <f t="shared" si="10"/>
        <v>-0.2305238625659598</v>
      </c>
      <c r="AT43" s="67">
        <f t="shared" si="10"/>
        <v>0.16103482947791292</v>
      </c>
      <c r="AU43" s="67">
        <f t="shared" si="10"/>
        <v>-2.3414557915575784</v>
      </c>
      <c r="AV43" s="67">
        <f t="shared" si="10"/>
        <v>-0.46985641182234872</v>
      </c>
      <c r="AW43" s="67">
        <f t="shared" si="10"/>
        <v>0.39778334967923001</v>
      </c>
      <c r="AX43" s="67">
        <f t="shared" si="10"/>
        <v>1.3355974447830476</v>
      </c>
      <c r="AY43" s="67">
        <f t="shared" si="10"/>
        <v>9.6925643445104015E-2</v>
      </c>
      <c r="AZ43" s="67">
        <f t="shared" si="10"/>
        <v>7.7658327423506535E-3</v>
      </c>
      <c r="BA43" s="67">
        <f t="shared" si="10"/>
        <v>1.5702386409486735E-2</v>
      </c>
      <c r="BB43" s="67">
        <f t="shared" si="10"/>
        <v>-0.47071619806042975</v>
      </c>
      <c r="BC43" s="67">
        <f t="shared" si="10"/>
        <v>-0.59284223269396819</v>
      </c>
      <c r="BD43" s="67">
        <f t="shared" si="10"/>
        <v>5.5849388729072302E-2</v>
      </c>
      <c r="BE43" s="67">
        <f t="shared" si="10"/>
        <v>-0.29869728212725022</v>
      </c>
      <c r="BF43" s="67">
        <f t="shared" ref="BF43:BJ43" si="11">BF42/BE42*100-100</f>
        <v>0.24180452828028365</v>
      </c>
      <c r="BG43" s="67">
        <f t="shared" si="11"/>
        <v>-0.62552843759779364</v>
      </c>
      <c r="BH43" s="67">
        <f t="shared" si="11"/>
        <v>-0.78487623613743551</v>
      </c>
      <c r="BI43" s="67">
        <f t="shared" si="11"/>
        <v>0.10587129752981639</v>
      </c>
      <c r="BJ43" s="67">
        <f t="shared" si="11"/>
        <v>1.746449843799553</v>
      </c>
      <c r="BK43" s="67">
        <f t="shared" ref="BK43:BO43" si="12">BK42/BJ42*100-100</f>
        <v>0.56007323730551661</v>
      </c>
      <c r="BL43" s="67">
        <f t="shared" si="12"/>
        <v>4.4514366437195036</v>
      </c>
      <c r="BM43" s="67">
        <f t="shared" si="12"/>
        <v>-9.8043794994310929E-2</v>
      </c>
      <c r="BN43" s="67">
        <f t="shared" si="12"/>
        <v>-0.95613039945014577</v>
      </c>
      <c r="BO43" s="67">
        <f t="shared" si="12"/>
        <v>-0.66232023968787246</v>
      </c>
      <c r="BP43" s="67">
        <f t="shared" ref="BP43:BW43" si="13">BP42/BO42*100-100</f>
        <v>2.2703018181857715E-3</v>
      </c>
      <c r="BQ43" s="67">
        <f t="shared" si="13"/>
        <v>3.1072142973296764</v>
      </c>
      <c r="BR43" s="67">
        <f t="shared" si="13"/>
        <v>2.0916154282603259</v>
      </c>
      <c r="BS43" s="67">
        <f t="shared" si="13"/>
        <v>36.549578520143314</v>
      </c>
      <c r="BT43" s="67">
        <f t="shared" si="13"/>
        <v>7.677351659861742</v>
      </c>
      <c r="BU43" s="67">
        <f t="shared" si="13"/>
        <v>10.089776182385918</v>
      </c>
      <c r="BV43" s="67">
        <f t="shared" si="13"/>
        <v>0.32819706644914959</v>
      </c>
      <c r="BW43" s="67">
        <f t="shared" si="13"/>
        <v>1.107527108627778</v>
      </c>
    </row>
    <row r="44" spans="1:75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4">O42/C42*100-100</f>
        <v>49.822425775418168</v>
      </c>
      <c r="P44" s="67">
        <f t="shared" si="14"/>
        <v>45.486480145675785</v>
      </c>
      <c r="Q44" s="67">
        <f t="shared" si="14"/>
        <v>33.270751090861324</v>
      </c>
      <c r="R44" s="67">
        <f t="shared" si="14"/>
        <v>28.933530527671593</v>
      </c>
      <c r="S44" s="67">
        <f t="shared" si="14"/>
        <v>33.113198353772702</v>
      </c>
      <c r="T44" s="67">
        <f t="shared" si="14"/>
        <v>9.3741604148085855</v>
      </c>
      <c r="U44" s="67">
        <f t="shared" si="14"/>
        <v>0.36169526670197172</v>
      </c>
      <c r="V44" s="67">
        <f t="shared" si="14"/>
        <v>1.6278125642854775</v>
      </c>
      <c r="W44" s="67">
        <f t="shared" si="14"/>
        <v>-3.3986334460088017</v>
      </c>
      <c r="X44" s="67">
        <f t="shared" si="14"/>
        <v>2.8403765066565114</v>
      </c>
      <c r="Y44" s="67">
        <f t="shared" si="14"/>
        <v>13.102637979219622</v>
      </c>
      <c r="Z44" s="67">
        <f t="shared" si="14"/>
        <v>4.6933271190966224</v>
      </c>
      <c r="AA44" s="67">
        <f t="shared" si="14"/>
        <v>-21.427649090797644</v>
      </c>
      <c r="AB44" s="67">
        <f t="shared" si="14"/>
        <v>-18.941781078580618</v>
      </c>
      <c r="AC44" s="67">
        <f t="shared" si="14"/>
        <v>-13.603072772191993</v>
      </c>
      <c r="AD44" s="67">
        <f t="shared" si="14"/>
        <v>-11.619958177904778</v>
      </c>
      <c r="AE44" s="67">
        <f t="shared" si="14"/>
        <v>-13.295211599570095</v>
      </c>
      <c r="AF44" s="67">
        <f t="shared" si="14"/>
        <v>-4.3789995133698909</v>
      </c>
      <c r="AG44" s="67">
        <f t="shared" si="14"/>
        <v>-2.967784307129989</v>
      </c>
      <c r="AH44" s="67">
        <f t="shared" si="14"/>
        <v>8.0049195838458331</v>
      </c>
      <c r="AI44" s="67">
        <f t="shared" si="14"/>
        <v>11.135435145858153</v>
      </c>
      <c r="AJ44" s="67">
        <f t="shared" si="14"/>
        <v>-2.5202528421690005</v>
      </c>
      <c r="AK44" s="67">
        <f t="shared" si="14"/>
        <v>-6.6055097757269863</v>
      </c>
      <c r="AL44" s="67">
        <f t="shared" si="14"/>
        <v>1.6256755757706856</v>
      </c>
      <c r="AM44" s="67">
        <f t="shared" si="14"/>
        <v>-1.1561484978718397</v>
      </c>
      <c r="AN44" s="67">
        <f t="shared" si="14"/>
        <v>-2.039084237993734</v>
      </c>
      <c r="AO44" s="67">
        <f t="shared" ref="AO44:BE44" si="15">AO42/AC42*100-100</f>
        <v>0.13516181184532172</v>
      </c>
      <c r="AP44" s="67">
        <f t="shared" si="15"/>
        <v>-0.35221864799450486</v>
      </c>
      <c r="AQ44" s="67">
        <f t="shared" si="15"/>
        <v>-1.8208471305557623</v>
      </c>
      <c r="AR44" s="67">
        <f t="shared" si="15"/>
        <v>-1.2366148331837508</v>
      </c>
      <c r="AS44" s="67">
        <f t="shared" si="15"/>
        <v>-0.66095915536143934</v>
      </c>
      <c r="AT44" s="67">
        <f t="shared" si="15"/>
        <v>-3.2839372113634226</v>
      </c>
      <c r="AU44" s="67">
        <f t="shared" si="15"/>
        <v>-5.758230398479725</v>
      </c>
      <c r="AV44" s="67">
        <f t="shared" si="15"/>
        <v>-7.6777160263140019</v>
      </c>
      <c r="AW44" s="67">
        <f t="shared" si="15"/>
        <v>-2.8547301482070822</v>
      </c>
      <c r="AX44" s="67">
        <f t="shared" si="15"/>
        <v>-3.5969992412067313</v>
      </c>
      <c r="AY44" s="67">
        <f t="shared" si="15"/>
        <v>-2.2818370516965558</v>
      </c>
      <c r="AZ44" s="67">
        <f t="shared" si="15"/>
        <v>-1.5156686311409544</v>
      </c>
      <c r="BA44" s="67">
        <f t="shared" si="15"/>
        <v>-1.8371872904116628</v>
      </c>
      <c r="BB44" s="67">
        <f t="shared" si="15"/>
        <v>-2.1713679903941596</v>
      </c>
      <c r="BC44" s="67">
        <f t="shared" si="15"/>
        <v>-1.9801827105357432</v>
      </c>
      <c r="BD44" s="67">
        <f t="shared" si="15"/>
        <v>-2.0552414318191694</v>
      </c>
      <c r="BE44" s="67">
        <f t="shared" si="15"/>
        <v>-2.1221680047371194</v>
      </c>
      <c r="BF44" s="67">
        <f t="shared" ref="BF44:BJ44" si="16">BF42/AT42*100-100</f>
        <v>-2.0432394770601832</v>
      </c>
      <c r="BG44" s="67">
        <f t="shared" si="16"/>
        <v>-0.3220722586769682</v>
      </c>
      <c r="BH44" s="67">
        <f t="shared" si="16"/>
        <v>-0.63755983011148487</v>
      </c>
      <c r="BI44" s="67">
        <f t="shared" si="16"/>
        <v>-0.9264615652777195</v>
      </c>
      <c r="BJ44" s="67">
        <f t="shared" si="16"/>
        <v>-0.5247803992181872</v>
      </c>
      <c r="BK44" s="67">
        <f t="shared" ref="BK44:BO44" si="17">BK42/AY42*100-100</f>
        <v>-6.4509433744689204E-2</v>
      </c>
      <c r="BL44" s="67">
        <f t="shared" si="17"/>
        <v>4.3759499517059623</v>
      </c>
      <c r="BM44" s="67">
        <f t="shared" si="17"/>
        <v>4.2572449338525331</v>
      </c>
      <c r="BN44" s="67">
        <f t="shared" si="17"/>
        <v>3.7487719964870507</v>
      </c>
      <c r="BO44" s="67">
        <f t="shared" si="17"/>
        <v>3.6762595329151964</v>
      </c>
      <c r="BP44" s="67">
        <f t="shared" ref="BP44:BW44" si="18">BP42/BD42*100-100</f>
        <v>3.6207417460587124</v>
      </c>
      <c r="BQ44" s="67">
        <f t="shared" si="18"/>
        <v>7.1605458866675207</v>
      </c>
      <c r="BR44" s="67">
        <f t="shared" si="18"/>
        <v>9.1380316947272178</v>
      </c>
      <c r="BS44" s="67">
        <f t="shared" si="18"/>
        <v>49.965599757427213</v>
      </c>
      <c r="BT44" s="67">
        <f t="shared" si="18"/>
        <v>62.756422704218494</v>
      </c>
      <c r="BU44" s="67">
        <f t="shared" si="18"/>
        <v>78.98868383552383</v>
      </c>
      <c r="BV44" s="67">
        <f t="shared" si="18"/>
        <v>76.493744716235341</v>
      </c>
      <c r="BW44" s="67">
        <f t="shared" si="18"/>
        <v>77.45458514423558</v>
      </c>
    </row>
    <row r="46" spans="1:75" ht="15" customHeight="1">
      <c r="A46" s="68" t="s">
        <v>40</v>
      </c>
      <c r="H46" s="43"/>
      <c r="I46" s="48"/>
    </row>
    <row r="47" spans="1:75" ht="15" customHeight="1">
      <c r="A47" s="7" t="s">
        <v>28</v>
      </c>
      <c r="B47" s="105">
        <v>8525</v>
      </c>
      <c r="C47" s="7"/>
      <c r="D47" s="7"/>
      <c r="E47" s="105"/>
      <c r="W47" s="43"/>
    </row>
    <row r="48" spans="1:75" ht="15" customHeight="1">
      <c r="A48" s="43" t="s">
        <v>1</v>
      </c>
      <c r="B48" s="106">
        <v>8400</v>
      </c>
      <c r="C48" s="7"/>
      <c r="D48" s="43"/>
      <c r="E48" s="106"/>
      <c r="W48" s="43"/>
    </row>
    <row r="49" spans="1:23" ht="15" customHeight="1">
      <c r="A49" s="43" t="s">
        <v>29</v>
      </c>
      <c r="B49" s="101">
        <v>8225</v>
      </c>
      <c r="C49" s="43"/>
      <c r="D49" s="43"/>
      <c r="E49" s="101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43" t="s">
        <v>6</v>
      </c>
      <c r="B52" s="100">
        <v>6711.9642857142853</v>
      </c>
      <c r="C52" s="43"/>
      <c r="D52" s="43"/>
      <c r="E52" s="100"/>
      <c r="I52" s="43"/>
    </row>
    <row r="53" spans="1:23" ht="15" customHeight="1">
      <c r="A53" s="43" t="s">
        <v>34</v>
      </c>
      <c r="B53" s="101">
        <v>6625</v>
      </c>
      <c r="C53" s="43"/>
      <c r="D53" s="43"/>
      <c r="E53" s="101"/>
      <c r="I53" s="43"/>
    </row>
    <row r="54" spans="1:23" ht="15" customHeight="1">
      <c r="A54" s="43" t="s">
        <v>8</v>
      </c>
      <c r="B54" s="100">
        <v>5881.3897405900016</v>
      </c>
      <c r="C54" s="43"/>
      <c r="D54" s="43"/>
      <c r="E54" s="100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JAN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2022-02-16T22:10:49Z</dcterms:modified>
</cp:coreProperties>
</file>